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ew\Documents\Andrew\TheGapChessClub\results\bar\"/>
    </mc:Choice>
  </mc:AlternateContent>
  <xr:revisionPtr revIDLastSave="0" documentId="13_ncr:1_{F2EC6C85-222E-4186-831B-56A65F863C4A}" xr6:coauthVersionLast="47" xr6:coauthVersionMax="47" xr10:uidLastSave="{00000000-0000-0000-0000-000000000000}"/>
  <bookViews>
    <workbookView xWindow="-120" yWindow="-120" windowWidth="29040" windowHeight="15720" firstSheet="18" activeTab="35" xr2:uid="{00000000-000D-0000-FFFF-FFFF00000000}"/>
  </bookViews>
  <sheets>
    <sheet name="a   " sheetId="4" state="veryHidden" r:id="rId1"/>
    <sheet name="foxz" sheetId="5" state="veryHidden" r:id="rId2"/>
    <sheet name="1985" sheetId="32" r:id="rId3"/>
    <sheet name="1986" sheetId="31" r:id="rId4"/>
    <sheet name="1988" sheetId="30" r:id="rId5"/>
    <sheet name="1989" sheetId="29" r:id="rId6"/>
    <sheet name="1992" sheetId="28" r:id="rId7"/>
    <sheet name="1994" sheetId="27" r:id="rId8"/>
    <sheet name="1995" sheetId="10" r:id="rId9"/>
    <sheet name="1996" sheetId="9" r:id="rId10"/>
    <sheet name="1997" sheetId="7" r:id="rId11"/>
    <sheet name="1998" sheetId="6" r:id="rId12"/>
    <sheet name="1999" sheetId="8" r:id="rId13"/>
    <sheet name="2000" sheetId="11" r:id="rId14"/>
    <sheet name="2001" sheetId="1" r:id="rId15"/>
    <sheet name="2002" sheetId="12" r:id="rId16"/>
    <sheet name="2003" sheetId="13" r:id="rId17"/>
    <sheet name="2004" sheetId="14" r:id="rId18"/>
    <sheet name="2005" sheetId="15" r:id="rId19"/>
    <sheet name="2006" sheetId="16" r:id="rId20"/>
    <sheet name="2007" sheetId="33" r:id="rId21"/>
    <sheet name="2008" sheetId="34" r:id="rId22"/>
    <sheet name="2009" sheetId="35" r:id="rId23"/>
    <sheet name="2010" sheetId="36" r:id="rId24"/>
    <sheet name="2011" sheetId="37" r:id="rId25"/>
    <sheet name="2012" sheetId="38" r:id="rId26"/>
    <sheet name="2013" sheetId="39" r:id="rId27"/>
    <sheet name="2014" sheetId="40" r:id="rId28"/>
    <sheet name="2015" sheetId="41" r:id="rId29"/>
    <sheet name="2016" sheetId="42" r:id="rId30"/>
    <sheet name="2017" sheetId="43" r:id="rId31"/>
    <sheet name="2018" sheetId="44" r:id="rId32"/>
    <sheet name="2019" sheetId="45" r:id="rId33"/>
    <sheet name="2020" sheetId="46" r:id="rId34"/>
    <sheet name="2021" sheetId="47" r:id="rId35"/>
    <sheet name="2022" sheetId="48" r:id="rId36"/>
  </sheets>
  <definedNames>
    <definedName name="_xlnm.Print_Area" localSheetId="2">'1985'!$1:$1048576</definedName>
    <definedName name="_xlnm.Print_Area" localSheetId="3">'1986'!$1:$1048576</definedName>
    <definedName name="_xlnm.Print_Area" localSheetId="4">'1988'!$1:$1048576</definedName>
    <definedName name="_xlnm.Print_Area" localSheetId="5">'1989'!$1:$1048576</definedName>
    <definedName name="_xlnm.Print_Area" localSheetId="6">'1992'!$1:$1048576</definedName>
    <definedName name="_xlnm.Print_Area" localSheetId="7">'1994'!$1:$1048576</definedName>
    <definedName name="_xlnm.Print_Area" localSheetId="8">'1995'!$1:$1048576</definedName>
    <definedName name="_xlnm.Print_Area" localSheetId="9">'1996'!$A$1:$I$43</definedName>
    <definedName name="_xlnm.Print_Area" localSheetId="10">'1997'!$A$1:$I$53</definedName>
    <definedName name="_xlnm.Print_Area" localSheetId="11">'1998'!$A$1:$I$53</definedName>
    <definedName name="_xlnm.Print_Area" localSheetId="12">'1999'!$1:$1048576</definedName>
    <definedName name="_xlnm.Print_Area" localSheetId="13">'2000'!$1:$1048576</definedName>
    <definedName name="_xlnm.Print_Area" localSheetId="14">'2001'!$1:$1048576</definedName>
    <definedName name="_xlnm.Print_Area" localSheetId="15">'2002'!$1:$1048576</definedName>
    <definedName name="_xlnm.Print_Area" localSheetId="16">'2003'!$1:$1048576</definedName>
    <definedName name="_xlnm.Print_Area" localSheetId="17">'2004'!$1:$1048576</definedName>
    <definedName name="_xlnm.Print_Area" localSheetId="18">'2005'!$1:$1048576</definedName>
    <definedName name="_xlnm.Print_Area" localSheetId="19">'2006'!$1:$1048576</definedName>
    <definedName name="_xlnm.Print_Area" localSheetId="20">'2007'!$1:$1048576</definedName>
    <definedName name="_xlnm.Print_Area" localSheetId="21">'2008'!$1:$1048576</definedName>
    <definedName name="_xlnm.Print_Area" localSheetId="22">'2009'!$1:$1048576</definedName>
    <definedName name="_xlnm.Print_Area" localSheetId="23">'2010'!$A$1:$H$41</definedName>
    <definedName name="_xlnm.Print_Area" localSheetId="24">'2011'!$A$1:$H$41</definedName>
    <definedName name="_xlnm.Print_Area" localSheetId="25">'2012'!$A$1:$H$38</definedName>
    <definedName name="_xlnm.Print_Area" localSheetId="26">'2013'!$A$1:$H$39</definedName>
    <definedName name="_xlnm.Print_Area" localSheetId="27">'2014'!$A$1:$H$45</definedName>
    <definedName name="_xlnm.Print_Area" localSheetId="28">'2015'!$A$1:$H$48</definedName>
    <definedName name="_xlnm.Print_Area" localSheetId="29">'2016'!$A$1:$H$54</definedName>
    <definedName name="_xlnm.Print_Area" localSheetId="30">'2017'!$A$1:$H$41</definedName>
    <definedName name="_xlnm.Print_Area" localSheetId="31">'2018'!$A$1:$H$37</definedName>
    <definedName name="_xlnm.Print_Area" localSheetId="32">'2019'!$A$1:$H$39</definedName>
    <definedName name="_xlnm.Print_Area" localSheetId="33">'2020'!$A$1:$H$54</definedName>
    <definedName name="_xlnm.Print_Area" localSheetId="34">'2021'!$A$1:$H$45</definedName>
    <definedName name="_xlnm.Print_Area" localSheetId="35">'2022'!$A$1:$H$36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48" l="1"/>
  <c r="L13" i="48"/>
  <c r="K13" i="48"/>
  <c r="J13" i="48"/>
  <c r="G13" i="48"/>
  <c r="M18" i="48"/>
  <c r="L18" i="48"/>
  <c r="K18" i="48"/>
  <c r="J18" i="48"/>
  <c r="G18" i="48"/>
  <c r="M15" i="48"/>
  <c r="L15" i="48"/>
  <c r="K15" i="48"/>
  <c r="J15" i="48"/>
  <c r="G15" i="48"/>
  <c r="M16" i="48"/>
  <c r="L16" i="48"/>
  <c r="K16" i="48"/>
  <c r="J16" i="48"/>
  <c r="G16" i="48"/>
  <c r="M17" i="48"/>
  <c r="L17" i="48"/>
  <c r="K17" i="48"/>
  <c r="J17" i="48"/>
  <c r="G17" i="48"/>
  <c r="M14" i="48"/>
  <c r="L14" i="48"/>
  <c r="K14" i="48"/>
  <c r="J14" i="48"/>
  <c r="G14" i="48"/>
  <c r="M12" i="48"/>
  <c r="L12" i="48"/>
  <c r="K12" i="48"/>
  <c r="J12" i="48"/>
  <c r="G12" i="48"/>
  <c r="M9" i="48"/>
  <c r="L9" i="48"/>
  <c r="K9" i="48"/>
  <c r="J9" i="48"/>
  <c r="G9" i="48"/>
  <c r="M8" i="48"/>
  <c r="L8" i="48"/>
  <c r="K8" i="48"/>
  <c r="J8" i="48"/>
  <c r="G8" i="48"/>
  <c r="M7" i="48"/>
  <c r="L7" i="48"/>
  <c r="K7" i="48"/>
  <c r="J7" i="48"/>
  <c r="G7" i="48"/>
  <c r="M6" i="48"/>
  <c r="L6" i="48"/>
  <c r="K6" i="48"/>
  <c r="J6" i="48"/>
  <c r="G6" i="48"/>
  <c r="M5" i="48"/>
  <c r="L5" i="48"/>
  <c r="K5" i="48"/>
  <c r="J5" i="48"/>
  <c r="G5" i="48"/>
  <c r="M8" i="47"/>
  <c r="M9" i="47"/>
  <c r="M12" i="47"/>
  <c r="M6" i="47"/>
  <c r="M15" i="47"/>
  <c r="M19" i="47"/>
  <c r="M10" i="47"/>
  <c r="M21" i="47"/>
  <c r="M27" i="47"/>
  <c r="M11" i="47"/>
  <c r="M18" i="47"/>
  <c r="L18" i="47"/>
  <c r="K18" i="47"/>
  <c r="J18" i="47"/>
  <c r="G18" i="47"/>
  <c r="G6" i="47"/>
  <c r="J6" i="47"/>
  <c r="K6" i="47"/>
  <c r="L6" i="47"/>
  <c r="M17" i="47"/>
  <c r="L17" i="47"/>
  <c r="K17" i="47"/>
  <c r="J17" i="47"/>
  <c r="G17" i="47"/>
  <c r="M16" i="47"/>
  <c r="L16" i="47"/>
  <c r="K16" i="47"/>
  <c r="J16" i="47"/>
  <c r="G16" i="47"/>
  <c r="G21" i="47"/>
  <c r="J21" i="47"/>
  <c r="K21" i="47"/>
  <c r="L21" i="47"/>
  <c r="G5" i="47"/>
  <c r="J5" i="47"/>
  <c r="K5" i="47"/>
  <c r="L5" i="47"/>
  <c r="M5" i="47"/>
  <c r="G15" i="47"/>
  <c r="J15" i="47"/>
  <c r="K15" i="47"/>
  <c r="L15" i="47"/>
  <c r="G9" i="47"/>
  <c r="J9" i="47"/>
  <c r="K9" i="47"/>
  <c r="L9" i="47"/>
  <c r="G20" i="47"/>
  <c r="J20" i="47"/>
  <c r="K20" i="47"/>
  <c r="L20" i="47"/>
  <c r="M20" i="47"/>
  <c r="G7" i="47"/>
  <c r="J7" i="47"/>
  <c r="K7" i="47"/>
  <c r="L7" i="47"/>
  <c r="M7" i="47"/>
  <c r="G23" i="47"/>
  <c r="J23" i="47"/>
  <c r="K23" i="47"/>
  <c r="L23" i="47"/>
  <c r="M23" i="47"/>
  <c r="J22" i="47"/>
  <c r="K22" i="47"/>
  <c r="L22" i="47"/>
  <c r="M22" i="47"/>
  <c r="J12" i="47"/>
  <c r="K12" i="47"/>
  <c r="L12" i="47"/>
  <c r="J10" i="47"/>
  <c r="K10" i="47"/>
  <c r="L10" i="47"/>
  <c r="J27" i="47"/>
  <c r="K27" i="47"/>
  <c r="L27" i="47"/>
  <c r="J25" i="47"/>
  <c r="K25" i="47"/>
  <c r="L25" i="47"/>
  <c r="M25" i="47"/>
  <c r="J8" i="47"/>
  <c r="K8" i="47"/>
  <c r="L8" i="47"/>
  <c r="J11" i="47"/>
  <c r="K11" i="47"/>
  <c r="L11" i="47"/>
  <c r="G25" i="47"/>
  <c r="G27" i="47"/>
  <c r="G10" i="47"/>
  <c r="G12" i="47"/>
  <c r="G22" i="47"/>
  <c r="M24" i="47"/>
  <c r="L24" i="47"/>
  <c r="K24" i="47"/>
  <c r="J24" i="47"/>
  <c r="G24" i="47"/>
  <c r="M26" i="47"/>
  <c r="L26" i="47"/>
  <c r="K26" i="47"/>
  <c r="J26" i="47"/>
  <c r="G26" i="47"/>
  <c r="G11" i="47"/>
  <c r="G8" i="47"/>
  <c r="L19" i="47"/>
  <c r="K19" i="47"/>
  <c r="J19" i="47"/>
  <c r="G19" i="47"/>
  <c r="G30" i="46"/>
  <c r="G32" i="46"/>
  <c r="G31" i="46"/>
  <c r="G33" i="46"/>
  <c r="G34" i="46"/>
  <c r="G35" i="46"/>
  <c r="G36" i="46"/>
  <c r="J31" i="46"/>
  <c r="K31" i="46"/>
  <c r="L31" i="46"/>
  <c r="M31" i="46"/>
  <c r="J33" i="46"/>
  <c r="K33" i="46"/>
  <c r="L33" i="46"/>
  <c r="M33" i="46"/>
  <c r="J34" i="46"/>
  <c r="K34" i="46"/>
  <c r="L34" i="46"/>
  <c r="M34" i="46"/>
  <c r="J35" i="46"/>
  <c r="K35" i="46"/>
  <c r="L35" i="46"/>
  <c r="M35" i="46"/>
  <c r="J36" i="46"/>
  <c r="K36" i="46"/>
  <c r="L36" i="46"/>
  <c r="M36" i="46"/>
  <c r="H13" i="48" l="1"/>
  <c r="H12" i="48"/>
  <c r="H15" i="48"/>
  <c r="H5" i="48"/>
  <c r="H16" i="48"/>
  <c r="H7" i="48"/>
  <c r="H17" i="48"/>
  <c r="H8" i="48"/>
  <c r="H6" i="48"/>
  <c r="H9" i="48"/>
  <c r="H14" i="48"/>
  <c r="H18" i="48"/>
  <c r="H9" i="47"/>
  <c r="H15" i="47"/>
  <c r="H21" i="47"/>
  <c r="H19" i="47"/>
  <c r="H27" i="47"/>
  <c r="H12" i="47"/>
  <c r="H10" i="47"/>
  <c r="H6" i="47"/>
  <c r="H18" i="47"/>
  <c r="H16" i="47"/>
  <c r="H17" i="47"/>
  <c r="H23" i="47"/>
  <c r="H5" i="47"/>
  <c r="H7" i="47"/>
  <c r="H20" i="47"/>
  <c r="H24" i="47"/>
  <c r="H11" i="47"/>
  <c r="H25" i="47"/>
  <c r="H22" i="47"/>
  <c r="H8" i="47"/>
  <c r="H26" i="47"/>
  <c r="H34" i="46"/>
  <c r="H31" i="46"/>
  <c r="H36" i="46"/>
  <c r="H35" i="46"/>
  <c r="H33" i="46"/>
  <c r="G7" i="46"/>
  <c r="G15" i="46"/>
  <c r="G18" i="46"/>
  <c r="G16" i="46"/>
  <c r="G8" i="46"/>
  <c r="G11" i="46"/>
  <c r="G9" i="46"/>
  <c r="G10" i="46"/>
  <c r="G12" i="46"/>
  <c r="G29" i="46"/>
  <c r="J11" i="46"/>
  <c r="K11" i="46"/>
  <c r="L11" i="46"/>
  <c r="M11" i="46"/>
  <c r="J9" i="46"/>
  <c r="K9" i="46"/>
  <c r="L9" i="46"/>
  <c r="M9" i="46"/>
  <c r="J10" i="46"/>
  <c r="K10" i="46"/>
  <c r="L10" i="46"/>
  <c r="M10" i="46"/>
  <c r="J12" i="46"/>
  <c r="K12" i="46"/>
  <c r="L12" i="46"/>
  <c r="M12" i="46"/>
  <c r="J29" i="46"/>
  <c r="K29" i="46"/>
  <c r="L29" i="46"/>
  <c r="M29" i="46"/>
  <c r="J16" i="46"/>
  <c r="K16" i="46"/>
  <c r="L16" i="46"/>
  <c r="M16" i="46"/>
  <c r="J8" i="46"/>
  <c r="K8" i="46"/>
  <c r="L8" i="46"/>
  <c r="M8" i="46"/>
  <c r="H9" i="46" l="1"/>
  <c r="H12" i="46"/>
  <c r="H8" i="46"/>
  <c r="H29" i="46"/>
  <c r="H10" i="46"/>
  <c r="H11" i="46"/>
  <c r="H16" i="46"/>
  <c r="M32" i="46"/>
  <c r="L32" i="46"/>
  <c r="K32" i="46"/>
  <c r="J32" i="46"/>
  <c r="M23" i="46"/>
  <c r="L23" i="46"/>
  <c r="K23" i="46"/>
  <c r="J23" i="46"/>
  <c r="G23" i="46"/>
  <c r="M27" i="46"/>
  <c r="L27" i="46"/>
  <c r="K27" i="46"/>
  <c r="J27" i="46"/>
  <c r="G27" i="46"/>
  <c r="M25" i="46"/>
  <c r="L25" i="46"/>
  <c r="K25" i="46"/>
  <c r="J25" i="46"/>
  <c r="G25" i="46"/>
  <c r="M17" i="46"/>
  <c r="L17" i="46"/>
  <c r="K17" i="46"/>
  <c r="J17" i="46"/>
  <c r="G17" i="46"/>
  <c r="M20" i="46"/>
  <c r="L20" i="46"/>
  <c r="K20" i="46"/>
  <c r="J20" i="46"/>
  <c r="G20" i="46"/>
  <c r="M28" i="46"/>
  <c r="L28" i="46"/>
  <c r="K28" i="46"/>
  <c r="J28" i="46"/>
  <c r="G28" i="46"/>
  <c r="M26" i="46"/>
  <c r="L26" i="46"/>
  <c r="K26" i="46"/>
  <c r="J26" i="46"/>
  <c r="G26" i="46"/>
  <c r="M24" i="46"/>
  <c r="L24" i="46"/>
  <c r="K24" i="46"/>
  <c r="J24" i="46"/>
  <c r="G24" i="46"/>
  <c r="M22" i="46"/>
  <c r="L22" i="46"/>
  <c r="K22" i="46"/>
  <c r="J22" i="46"/>
  <c r="G22" i="46"/>
  <c r="M21" i="46"/>
  <c r="L21" i="46"/>
  <c r="K21" i="46"/>
  <c r="J21" i="46"/>
  <c r="G21" i="46"/>
  <c r="M5" i="46"/>
  <c r="L5" i="46"/>
  <c r="K5" i="46"/>
  <c r="J5" i="46"/>
  <c r="G5" i="46"/>
  <c r="M19" i="46"/>
  <c r="L19" i="46"/>
  <c r="K19" i="46"/>
  <c r="J19" i="46"/>
  <c r="G19" i="46"/>
  <c r="M18" i="46"/>
  <c r="L18" i="46"/>
  <c r="K18" i="46"/>
  <c r="J18" i="46"/>
  <c r="M15" i="46"/>
  <c r="L15" i="46"/>
  <c r="K15" i="46"/>
  <c r="J15" i="46"/>
  <c r="M30" i="46"/>
  <c r="L30" i="46"/>
  <c r="K30" i="46"/>
  <c r="J30" i="46"/>
  <c r="M7" i="46"/>
  <c r="L7" i="46"/>
  <c r="K7" i="46"/>
  <c r="J7" i="46"/>
  <c r="M6" i="46"/>
  <c r="L6" i="46"/>
  <c r="K6" i="46"/>
  <c r="J6" i="46"/>
  <c r="G6" i="46"/>
  <c r="H32" i="46" l="1"/>
  <c r="H30" i="46"/>
  <c r="H15" i="46"/>
  <c r="H28" i="46"/>
  <c r="H27" i="46"/>
  <c r="H7" i="46"/>
  <c r="H17" i="46"/>
  <c r="H21" i="46"/>
  <c r="H22" i="46"/>
  <c r="H25" i="46"/>
  <c r="H6" i="46"/>
  <c r="H18" i="46"/>
  <c r="H19" i="46"/>
  <c r="H5" i="46"/>
  <c r="H24" i="46"/>
  <c r="H26" i="46"/>
  <c r="H20" i="46"/>
  <c r="H23" i="46"/>
  <c r="M15" i="45"/>
  <c r="L15" i="45"/>
  <c r="K15" i="45"/>
  <c r="J15" i="45"/>
  <c r="G15" i="45"/>
  <c r="M9" i="45"/>
  <c r="L9" i="45"/>
  <c r="K9" i="45"/>
  <c r="J9" i="45"/>
  <c r="G9" i="45"/>
  <c r="M18" i="45"/>
  <c r="L18" i="45"/>
  <c r="K18" i="45"/>
  <c r="J18" i="45"/>
  <c r="G18" i="45"/>
  <c r="M21" i="45"/>
  <c r="L21" i="45"/>
  <c r="K21" i="45"/>
  <c r="J21" i="45"/>
  <c r="G21" i="45"/>
  <c r="M20" i="45"/>
  <c r="L20" i="45"/>
  <c r="K20" i="45"/>
  <c r="J20" i="45"/>
  <c r="G20" i="45"/>
  <c r="M10" i="45"/>
  <c r="L10" i="45"/>
  <c r="K10" i="45"/>
  <c r="J10" i="45"/>
  <c r="G10" i="45"/>
  <c r="M13" i="45"/>
  <c r="L13" i="45"/>
  <c r="K13" i="45"/>
  <c r="J13" i="45"/>
  <c r="G13" i="45"/>
  <c r="M17" i="45"/>
  <c r="L17" i="45"/>
  <c r="K17" i="45"/>
  <c r="J17" i="45"/>
  <c r="G17" i="45"/>
  <c r="M14" i="45"/>
  <c r="L14" i="45"/>
  <c r="K14" i="45"/>
  <c r="J14" i="45"/>
  <c r="G14" i="45"/>
  <c r="M7" i="45"/>
  <c r="L7" i="45"/>
  <c r="K7" i="45"/>
  <c r="J7" i="45"/>
  <c r="G7" i="45"/>
  <c r="M8" i="45"/>
  <c r="L8" i="45"/>
  <c r="K8" i="45"/>
  <c r="J8" i="45"/>
  <c r="G8" i="45"/>
  <c r="M19" i="45"/>
  <c r="L19" i="45"/>
  <c r="K19" i="45"/>
  <c r="J19" i="45"/>
  <c r="G19" i="45"/>
  <c r="M16" i="45"/>
  <c r="L16" i="45"/>
  <c r="K16" i="45"/>
  <c r="J16" i="45"/>
  <c r="G16" i="45"/>
  <c r="M6" i="45"/>
  <c r="L6" i="45"/>
  <c r="K6" i="45"/>
  <c r="J6" i="45"/>
  <c r="G6" i="45"/>
  <c r="M5" i="45"/>
  <c r="L5" i="45"/>
  <c r="K5" i="45"/>
  <c r="J5" i="45"/>
  <c r="G5" i="45"/>
  <c r="H15" i="45" l="1"/>
  <c r="H21" i="45"/>
  <c r="H16" i="45"/>
  <c r="H5" i="45"/>
  <c r="H8" i="45"/>
  <c r="H14" i="45"/>
  <c r="H10" i="45"/>
  <c r="H20" i="45"/>
  <c r="H17" i="45"/>
  <c r="H13" i="45"/>
  <c r="H18" i="45"/>
  <c r="H6" i="45"/>
  <c r="H7" i="45"/>
  <c r="H9" i="45"/>
  <c r="H19" i="45"/>
  <c r="J9" i="44"/>
  <c r="K9" i="44"/>
  <c r="L9" i="44"/>
  <c r="M9" i="44"/>
  <c r="M15" i="44"/>
  <c r="L15" i="44"/>
  <c r="K15" i="44"/>
  <c r="J15" i="44"/>
  <c r="G15" i="44"/>
  <c r="M14" i="44"/>
  <c r="L14" i="44"/>
  <c r="K14" i="44"/>
  <c r="J14" i="44"/>
  <c r="G14" i="44"/>
  <c r="M19" i="44"/>
  <c r="L19" i="44"/>
  <c r="K19" i="44"/>
  <c r="J19" i="44"/>
  <c r="G19" i="44"/>
  <c r="M18" i="44"/>
  <c r="L18" i="44"/>
  <c r="K18" i="44"/>
  <c r="J18" i="44"/>
  <c r="G18" i="44"/>
  <c r="M17" i="44"/>
  <c r="L17" i="44"/>
  <c r="K17" i="44"/>
  <c r="J17" i="44"/>
  <c r="G17" i="44"/>
  <c r="M16" i="44"/>
  <c r="L16" i="44"/>
  <c r="K16" i="44"/>
  <c r="J16" i="44"/>
  <c r="G16" i="44"/>
  <c r="M13" i="44"/>
  <c r="L13" i="44"/>
  <c r="K13" i="44"/>
  <c r="J13" i="44"/>
  <c r="G13" i="44"/>
  <c r="G9" i="44"/>
  <c r="M8" i="44"/>
  <c r="L8" i="44"/>
  <c r="K8" i="44"/>
  <c r="J8" i="44"/>
  <c r="G8" i="44"/>
  <c r="M10" i="44"/>
  <c r="L10" i="44"/>
  <c r="K10" i="44"/>
  <c r="J10" i="44"/>
  <c r="G10" i="44"/>
  <c r="M7" i="44"/>
  <c r="L7" i="44"/>
  <c r="K7" i="44"/>
  <c r="J7" i="44"/>
  <c r="G7" i="44"/>
  <c r="M6" i="44"/>
  <c r="L6" i="44"/>
  <c r="K6" i="44"/>
  <c r="J6" i="44"/>
  <c r="G6" i="44"/>
  <c r="M5" i="44"/>
  <c r="L5" i="44"/>
  <c r="K5" i="44"/>
  <c r="J5" i="44"/>
  <c r="G5" i="44"/>
  <c r="H18" i="44" l="1"/>
  <c r="H9" i="44"/>
  <c r="H17" i="44"/>
  <c r="H15" i="44"/>
  <c r="H8" i="44"/>
  <c r="H16" i="44"/>
  <c r="H14" i="44"/>
  <c r="H6" i="44"/>
  <c r="H13" i="44"/>
  <c r="H19" i="44"/>
  <c r="H7" i="44"/>
  <c r="H5" i="44"/>
  <c r="H10" i="44"/>
  <c r="G13" i="43"/>
  <c r="J13" i="43"/>
  <c r="K13" i="43"/>
  <c r="L13" i="43"/>
  <c r="M13" i="43"/>
  <c r="G12" i="43"/>
  <c r="H12" i="43"/>
  <c r="M23" i="43"/>
  <c r="L23" i="43"/>
  <c r="K23" i="43"/>
  <c r="J23" i="43"/>
  <c r="G23" i="43"/>
  <c r="M22" i="43"/>
  <c r="L22" i="43"/>
  <c r="K22" i="43"/>
  <c r="J22" i="43"/>
  <c r="G22" i="43"/>
  <c r="G6" i="43"/>
  <c r="J6" i="43"/>
  <c r="K6" i="43"/>
  <c r="L6" i="43"/>
  <c r="M6" i="43"/>
  <c r="G9" i="43"/>
  <c r="J9" i="43"/>
  <c r="K9" i="43"/>
  <c r="L9" i="43"/>
  <c r="M9" i="43"/>
  <c r="G8" i="43"/>
  <c r="J8" i="43"/>
  <c r="K8" i="43"/>
  <c r="L8" i="43"/>
  <c r="M8" i="43"/>
  <c r="G7" i="43"/>
  <c r="J7" i="43"/>
  <c r="K7" i="43"/>
  <c r="L7" i="43"/>
  <c r="M7" i="43"/>
  <c r="G5" i="43"/>
  <c r="J5" i="43"/>
  <c r="K5" i="43"/>
  <c r="L5" i="43"/>
  <c r="M5" i="43"/>
  <c r="G10" i="43"/>
  <c r="J10" i="43"/>
  <c r="K10" i="43"/>
  <c r="L10" i="43"/>
  <c r="M10" i="43"/>
  <c r="G20" i="43"/>
  <c r="J20" i="43"/>
  <c r="K20" i="43"/>
  <c r="L20" i="43"/>
  <c r="M20" i="43"/>
  <c r="G11" i="43"/>
  <c r="J11" i="43"/>
  <c r="K11" i="43"/>
  <c r="H11" i="43" s="1"/>
  <c r="L11" i="43"/>
  <c r="M11" i="43"/>
  <c r="G16" i="43"/>
  <c r="J16" i="43"/>
  <c r="K16" i="43"/>
  <c r="L16" i="43"/>
  <c r="M16" i="43"/>
  <c r="G18" i="43"/>
  <c r="J18" i="43"/>
  <c r="K18" i="43"/>
  <c r="L18" i="43"/>
  <c r="M18" i="43"/>
  <c r="G21" i="43"/>
  <c r="J21" i="43"/>
  <c r="K21" i="43"/>
  <c r="L21" i="43"/>
  <c r="M21" i="43"/>
  <c r="G17" i="43"/>
  <c r="J17" i="43"/>
  <c r="K17" i="43"/>
  <c r="L17" i="43"/>
  <c r="M17" i="43"/>
  <c r="G19" i="43"/>
  <c r="J19" i="43"/>
  <c r="K19" i="43"/>
  <c r="L19" i="43"/>
  <c r="M19" i="43"/>
  <c r="J8" i="42"/>
  <c r="H8" i="42" s="1"/>
  <c r="K8" i="42"/>
  <c r="L8" i="42"/>
  <c r="M8" i="42"/>
  <c r="J11" i="42"/>
  <c r="K11" i="42"/>
  <c r="L11" i="42"/>
  <c r="M11" i="42"/>
  <c r="J9" i="42"/>
  <c r="H9" i="42" s="1"/>
  <c r="K9" i="42"/>
  <c r="L9" i="42"/>
  <c r="M9" i="42"/>
  <c r="J17" i="42"/>
  <c r="K17" i="42"/>
  <c r="L17" i="42"/>
  <c r="M17" i="42"/>
  <c r="J26" i="42"/>
  <c r="K26" i="42"/>
  <c r="L26" i="42"/>
  <c r="M26" i="42"/>
  <c r="J18" i="42"/>
  <c r="K18" i="42"/>
  <c r="L18" i="42"/>
  <c r="M18" i="42"/>
  <c r="J15" i="42"/>
  <c r="K15" i="42"/>
  <c r="L15" i="42"/>
  <c r="M15" i="42"/>
  <c r="J20" i="42"/>
  <c r="K20" i="42"/>
  <c r="L20" i="42"/>
  <c r="M20" i="42"/>
  <c r="J22" i="42"/>
  <c r="K22" i="42"/>
  <c r="L22" i="42"/>
  <c r="M22" i="42"/>
  <c r="J25" i="42"/>
  <c r="K25" i="42"/>
  <c r="L25" i="42"/>
  <c r="M25" i="42"/>
  <c r="J28" i="42"/>
  <c r="K28" i="42"/>
  <c r="L28" i="42"/>
  <c r="M28" i="42"/>
  <c r="J34" i="42"/>
  <c r="K34" i="42"/>
  <c r="L34" i="42"/>
  <c r="M34" i="42"/>
  <c r="G6" i="42"/>
  <c r="J6" i="42"/>
  <c r="K6" i="42"/>
  <c r="L6" i="42"/>
  <c r="H6" i="42" s="1"/>
  <c r="M6" i="42"/>
  <c r="G7" i="42"/>
  <c r="J7" i="42"/>
  <c r="K7" i="42"/>
  <c r="L7" i="42"/>
  <c r="M7" i="42"/>
  <c r="G24" i="42"/>
  <c r="J24" i="42"/>
  <c r="K24" i="42"/>
  <c r="L24" i="42"/>
  <c r="M24" i="42"/>
  <c r="G10" i="42"/>
  <c r="J10" i="42"/>
  <c r="K10" i="42"/>
  <c r="L10" i="42"/>
  <c r="M10" i="42"/>
  <c r="G27" i="42"/>
  <c r="J27" i="42"/>
  <c r="K27" i="42"/>
  <c r="L27" i="42"/>
  <c r="M27" i="42"/>
  <c r="G16" i="42"/>
  <c r="J16" i="42"/>
  <c r="K16" i="42"/>
  <c r="L16" i="42"/>
  <c r="M16" i="42"/>
  <c r="G19" i="42"/>
  <c r="J19" i="42"/>
  <c r="K19" i="42"/>
  <c r="L19" i="42"/>
  <c r="M19" i="42"/>
  <c r="G29" i="42"/>
  <c r="J29" i="42"/>
  <c r="K29" i="42"/>
  <c r="L29" i="42"/>
  <c r="M29" i="42"/>
  <c r="G12" i="42"/>
  <c r="J12" i="42"/>
  <c r="K12" i="42"/>
  <c r="L12" i="42"/>
  <c r="M12" i="42"/>
  <c r="G8" i="42"/>
  <c r="G11" i="42"/>
  <c r="G9" i="42"/>
  <c r="G17" i="42"/>
  <c r="G26" i="42"/>
  <c r="G18" i="42"/>
  <c r="G15" i="42"/>
  <c r="G20" i="42"/>
  <c r="G22" i="42"/>
  <c r="G25" i="42"/>
  <c r="G28" i="42"/>
  <c r="G34" i="42"/>
  <c r="G5" i="42"/>
  <c r="J5" i="42"/>
  <c r="K5" i="42"/>
  <c r="L5" i="42"/>
  <c r="M5" i="42"/>
  <c r="G30" i="42"/>
  <c r="J30" i="42"/>
  <c r="K30" i="42"/>
  <c r="L30" i="42"/>
  <c r="M30" i="42"/>
  <c r="G21" i="42"/>
  <c r="J21" i="42"/>
  <c r="K21" i="42"/>
  <c r="L21" i="42"/>
  <c r="M21" i="42"/>
  <c r="G32" i="42"/>
  <c r="J32" i="42"/>
  <c r="K32" i="42"/>
  <c r="L32" i="42"/>
  <c r="M32" i="42"/>
  <c r="G31" i="42"/>
  <c r="J31" i="42"/>
  <c r="K31" i="42"/>
  <c r="L31" i="42"/>
  <c r="M31" i="42"/>
  <c r="G33" i="42"/>
  <c r="J33" i="42"/>
  <c r="K33" i="42"/>
  <c r="L33" i="42"/>
  <c r="M33" i="42"/>
  <c r="G35" i="42"/>
  <c r="J35" i="42"/>
  <c r="K35" i="42"/>
  <c r="L35" i="42"/>
  <c r="M35" i="42"/>
  <c r="G36" i="42"/>
  <c r="J36" i="42"/>
  <c r="K36" i="42"/>
  <c r="L36" i="42"/>
  <c r="M36" i="42"/>
  <c r="G23" i="42"/>
  <c r="J23" i="42"/>
  <c r="K23" i="42"/>
  <c r="L23" i="42"/>
  <c r="M23" i="42"/>
  <c r="J20" i="41"/>
  <c r="K20" i="41"/>
  <c r="L20" i="41"/>
  <c r="M20" i="41"/>
  <c r="J22" i="41"/>
  <c r="K22" i="41"/>
  <c r="H22" i="41" s="1"/>
  <c r="L22" i="41"/>
  <c r="M22" i="41"/>
  <c r="J24" i="41"/>
  <c r="K24" i="41"/>
  <c r="L24" i="41"/>
  <c r="M24" i="41"/>
  <c r="J25" i="41"/>
  <c r="K25" i="41"/>
  <c r="L25" i="41"/>
  <c r="M25" i="41"/>
  <c r="J21" i="41"/>
  <c r="K21" i="41"/>
  <c r="L21" i="41"/>
  <c r="M21" i="41"/>
  <c r="J27" i="41"/>
  <c r="K27" i="41"/>
  <c r="L27" i="41"/>
  <c r="M27" i="41"/>
  <c r="J26" i="41"/>
  <c r="K26" i="41"/>
  <c r="L26" i="41"/>
  <c r="M26" i="41"/>
  <c r="J28" i="41"/>
  <c r="K28" i="41"/>
  <c r="L28" i="41"/>
  <c r="M28" i="41"/>
  <c r="J29" i="41"/>
  <c r="K29" i="41"/>
  <c r="L29" i="41"/>
  <c r="M29" i="41"/>
  <c r="J30" i="41"/>
  <c r="K30" i="41"/>
  <c r="L30" i="41"/>
  <c r="M30" i="41"/>
  <c r="L23" i="41"/>
  <c r="J23" i="41"/>
  <c r="K23" i="41"/>
  <c r="M23" i="41"/>
  <c r="J6" i="41"/>
  <c r="K6" i="41"/>
  <c r="L6" i="41"/>
  <c r="M6" i="41"/>
  <c r="J5" i="41"/>
  <c r="K5" i="41"/>
  <c r="L5" i="41"/>
  <c r="M5" i="41"/>
  <c r="J10" i="41"/>
  <c r="K10" i="41"/>
  <c r="L10" i="41"/>
  <c r="M10" i="41"/>
  <c r="J7" i="41"/>
  <c r="K7" i="41"/>
  <c r="L7" i="41"/>
  <c r="M7" i="41"/>
  <c r="J9" i="41"/>
  <c r="K9" i="41"/>
  <c r="L9" i="41"/>
  <c r="M9" i="41"/>
  <c r="J11" i="41"/>
  <c r="K11" i="41"/>
  <c r="L11" i="41"/>
  <c r="M11" i="41"/>
  <c r="J12" i="41"/>
  <c r="K12" i="41"/>
  <c r="L12" i="41"/>
  <c r="M12" i="41"/>
  <c r="J14" i="41"/>
  <c r="K14" i="41"/>
  <c r="L14" i="41"/>
  <c r="M14" i="41"/>
  <c r="J15" i="41"/>
  <c r="K15" i="41"/>
  <c r="L15" i="41"/>
  <c r="M15" i="41"/>
  <c r="J13" i="41"/>
  <c r="K13" i="41"/>
  <c r="L13" i="41"/>
  <c r="M13" i="41"/>
  <c r="J16" i="41"/>
  <c r="K16" i="41"/>
  <c r="L16" i="41"/>
  <c r="H16" i="41" s="1"/>
  <c r="M16" i="41"/>
  <c r="J8" i="41"/>
  <c r="K8" i="41"/>
  <c r="L8" i="41"/>
  <c r="M8" i="41"/>
  <c r="J19" i="41"/>
  <c r="K19" i="41"/>
  <c r="L19" i="41"/>
  <c r="M19" i="41"/>
  <c r="G16" i="41"/>
  <c r="G29" i="41"/>
  <c r="G25" i="41"/>
  <c r="G15" i="41"/>
  <c r="G14" i="41"/>
  <c r="G24" i="41"/>
  <c r="G27" i="41"/>
  <c r="G22" i="41"/>
  <c r="G20" i="41"/>
  <c r="G13" i="41"/>
  <c r="H10" i="40"/>
  <c r="H11" i="40"/>
  <c r="H13" i="40"/>
  <c r="H17" i="40"/>
  <c r="H21" i="40"/>
  <c r="H23" i="40"/>
  <c r="H25" i="40"/>
  <c r="H16" i="40"/>
  <c r="G17" i="40"/>
  <c r="G18" i="40"/>
  <c r="G19" i="40"/>
  <c r="G20" i="40"/>
  <c r="G21" i="40"/>
  <c r="G22" i="40"/>
  <c r="G23" i="40"/>
  <c r="G24" i="40"/>
  <c r="G25" i="40"/>
  <c r="G26" i="40"/>
  <c r="G27" i="40"/>
  <c r="G16" i="40"/>
  <c r="G6" i="40"/>
  <c r="G7" i="40"/>
  <c r="G8" i="40"/>
  <c r="G9" i="40"/>
  <c r="G10" i="40"/>
  <c r="G12" i="40"/>
  <c r="G11" i="40"/>
  <c r="G13" i="40"/>
  <c r="G26" i="41"/>
  <c r="G23" i="41"/>
  <c r="G8" i="41"/>
  <c r="G6" i="41"/>
  <c r="G9" i="41"/>
  <c r="G7" i="41"/>
  <c r="G10" i="41"/>
  <c r="G11" i="41"/>
  <c r="G5" i="41"/>
  <c r="G12" i="41"/>
  <c r="G28" i="41"/>
  <c r="G30" i="41"/>
  <c r="G21" i="41"/>
  <c r="G19" i="41"/>
  <c r="M22" i="40"/>
  <c r="L22" i="40"/>
  <c r="K22" i="40"/>
  <c r="J22" i="40"/>
  <c r="M19" i="40"/>
  <c r="L19" i="40"/>
  <c r="K19" i="40"/>
  <c r="J19" i="40"/>
  <c r="M8" i="40"/>
  <c r="L8" i="40"/>
  <c r="K8" i="40"/>
  <c r="J8" i="40"/>
  <c r="M12" i="40"/>
  <c r="L12" i="40"/>
  <c r="K12" i="40"/>
  <c r="J12" i="40"/>
  <c r="M5" i="40"/>
  <c r="L5" i="40"/>
  <c r="K5" i="40"/>
  <c r="J5" i="40"/>
  <c r="G5" i="40"/>
  <c r="J6" i="40"/>
  <c r="K6" i="40"/>
  <c r="L6" i="40"/>
  <c r="M6" i="40"/>
  <c r="J9" i="40"/>
  <c r="K9" i="40"/>
  <c r="L9" i="40"/>
  <c r="M9" i="40"/>
  <c r="J7" i="40"/>
  <c r="K7" i="40"/>
  <c r="H7" i="40" s="1"/>
  <c r="L7" i="40"/>
  <c r="M7" i="40"/>
  <c r="K24" i="40"/>
  <c r="L24" i="40"/>
  <c r="J24" i="40"/>
  <c r="M24" i="40"/>
  <c r="K26" i="40"/>
  <c r="L26" i="40"/>
  <c r="J26" i="40"/>
  <c r="M26" i="40"/>
  <c r="K27" i="40"/>
  <c r="L27" i="40"/>
  <c r="J27" i="40"/>
  <c r="M27" i="40"/>
  <c r="K18" i="40"/>
  <c r="L18" i="40"/>
  <c r="J18" i="40"/>
  <c r="M18" i="40"/>
  <c r="K20" i="40"/>
  <c r="L20" i="40"/>
  <c r="J20" i="40"/>
  <c r="M20" i="40"/>
  <c r="G10" i="39"/>
  <c r="J10" i="39"/>
  <c r="K10" i="39"/>
  <c r="L10" i="39"/>
  <c r="M10" i="39"/>
  <c r="G7" i="39"/>
  <c r="J7" i="39"/>
  <c r="K7" i="39"/>
  <c r="L7" i="39"/>
  <c r="M7" i="39"/>
  <c r="G11" i="39"/>
  <c r="J11" i="39"/>
  <c r="K11" i="39"/>
  <c r="L11" i="39"/>
  <c r="M11" i="39"/>
  <c r="J6" i="39"/>
  <c r="K6" i="39"/>
  <c r="L6" i="39"/>
  <c r="H6" i="39" s="1"/>
  <c r="M6" i="39"/>
  <c r="J9" i="39"/>
  <c r="K9" i="39"/>
  <c r="L9" i="39"/>
  <c r="H9" i="39" s="1"/>
  <c r="M9" i="39"/>
  <c r="J8" i="39"/>
  <c r="K8" i="39"/>
  <c r="L8" i="39"/>
  <c r="M8" i="39"/>
  <c r="M20" i="39"/>
  <c r="L20" i="39"/>
  <c r="K20" i="39"/>
  <c r="J20" i="39"/>
  <c r="M17" i="39"/>
  <c r="L17" i="39"/>
  <c r="K17" i="39"/>
  <c r="J17" i="39"/>
  <c r="M19" i="39"/>
  <c r="L19" i="39"/>
  <c r="K19" i="39"/>
  <c r="H19" i="39" s="1"/>
  <c r="J19" i="39"/>
  <c r="M16" i="39"/>
  <c r="L16" i="39"/>
  <c r="K16" i="39"/>
  <c r="J16" i="39"/>
  <c r="M21" i="39"/>
  <c r="L21" i="39"/>
  <c r="K21" i="39"/>
  <c r="J21" i="39"/>
  <c r="M18" i="39"/>
  <c r="L18" i="39"/>
  <c r="K18" i="39"/>
  <c r="J18" i="39"/>
  <c r="J16" i="38"/>
  <c r="K16" i="38"/>
  <c r="L16" i="38"/>
  <c r="M16" i="38"/>
  <c r="J17" i="38"/>
  <c r="K17" i="38"/>
  <c r="L17" i="38"/>
  <c r="M17" i="38"/>
  <c r="J18" i="38"/>
  <c r="K18" i="38"/>
  <c r="L18" i="38"/>
  <c r="M18" i="38"/>
  <c r="J19" i="38"/>
  <c r="K19" i="38"/>
  <c r="L19" i="38"/>
  <c r="M19" i="38"/>
  <c r="J20" i="38"/>
  <c r="K20" i="38"/>
  <c r="L20" i="38"/>
  <c r="M20" i="38"/>
  <c r="M15" i="38"/>
  <c r="L15" i="38"/>
  <c r="K15" i="38"/>
  <c r="J15" i="38"/>
  <c r="G14" i="39"/>
  <c r="J14" i="39"/>
  <c r="K14" i="39"/>
  <c r="L14" i="39"/>
  <c r="M14" i="39"/>
  <c r="G15" i="39"/>
  <c r="J15" i="39"/>
  <c r="K15" i="39"/>
  <c r="L15" i="39"/>
  <c r="M15" i="39"/>
  <c r="G5" i="39"/>
  <c r="J5" i="39"/>
  <c r="K5" i="39"/>
  <c r="L5" i="39"/>
  <c r="M5" i="39"/>
  <c r="G6" i="39"/>
  <c r="G9" i="39"/>
  <c r="G8" i="39"/>
  <c r="G18" i="39"/>
  <c r="G21" i="39"/>
  <c r="G16" i="39"/>
  <c r="G19" i="39"/>
  <c r="G17" i="39"/>
  <c r="G20" i="39"/>
  <c r="G16" i="38"/>
  <c r="G17" i="38"/>
  <c r="G18" i="38"/>
  <c r="G19" i="38"/>
  <c r="G20" i="38"/>
  <c r="G15" i="38"/>
  <c r="G12" i="38"/>
  <c r="J12" i="38"/>
  <c r="K12" i="38"/>
  <c r="L12" i="38"/>
  <c r="M12" i="38"/>
  <c r="M10" i="38"/>
  <c r="L10" i="38"/>
  <c r="K10" i="38"/>
  <c r="J10" i="38"/>
  <c r="G10" i="38"/>
  <c r="M8" i="38"/>
  <c r="L8" i="38"/>
  <c r="K8" i="38"/>
  <c r="J8" i="38"/>
  <c r="G8" i="38"/>
  <c r="M7" i="38"/>
  <c r="L7" i="38"/>
  <c r="K7" i="38"/>
  <c r="J7" i="38"/>
  <c r="G7" i="38"/>
  <c r="G6" i="38"/>
  <c r="J6" i="38"/>
  <c r="K6" i="38"/>
  <c r="L6" i="38"/>
  <c r="M6" i="38"/>
  <c r="G5" i="38"/>
  <c r="J5" i="38"/>
  <c r="K5" i="38"/>
  <c r="L5" i="38"/>
  <c r="M5" i="38"/>
  <c r="G11" i="38"/>
  <c r="J11" i="38"/>
  <c r="K11" i="38"/>
  <c r="L11" i="38"/>
  <c r="M11" i="38"/>
  <c r="G9" i="38"/>
  <c r="J9" i="38"/>
  <c r="K9" i="38"/>
  <c r="L9" i="38"/>
  <c r="M9" i="38"/>
  <c r="G21" i="37"/>
  <c r="G16" i="37"/>
  <c r="G20" i="37"/>
  <c r="G19" i="37"/>
  <c r="G14" i="37"/>
  <c r="G17" i="37"/>
  <c r="G23" i="37"/>
  <c r="G22" i="37"/>
  <c r="J21" i="37"/>
  <c r="K21" i="37"/>
  <c r="L21" i="37"/>
  <c r="M21" i="37"/>
  <c r="M17" i="37"/>
  <c r="L17" i="37"/>
  <c r="K17" i="37"/>
  <c r="J17" i="37"/>
  <c r="G6" i="37"/>
  <c r="J6" i="37"/>
  <c r="K6" i="37"/>
  <c r="L6" i="37"/>
  <c r="M6" i="37"/>
  <c r="G5" i="37"/>
  <c r="J5" i="37"/>
  <c r="K5" i="37"/>
  <c r="L5" i="37"/>
  <c r="M5" i="37"/>
  <c r="G18" i="37"/>
  <c r="J18" i="37"/>
  <c r="K18" i="37"/>
  <c r="L18" i="37"/>
  <c r="M18" i="37"/>
  <c r="G7" i="37"/>
  <c r="J7" i="37"/>
  <c r="K7" i="37"/>
  <c r="L7" i="37"/>
  <c r="M7" i="37"/>
  <c r="G9" i="37"/>
  <c r="J9" i="37"/>
  <c r="K9" i="37"/>
  <c r="L9" i="37"/>
  <c r="M9" i="37"/>
  <c r="G8" i="37"/>
  <c r="J8" i="37"/>
  <c r="K8" i="37"/>
  <c r="L8" i="37"/>
  <c r="M8" i="37"/>
  <c r="G11" i="37"/>
  <c r="J11" i="37"/>
  <c r="K11" i="37"/>
  <c r="L11" i="37"/>
  <c r="M11" i="37"/>
  <c r="G10" i="37"/>
  <c r="J10" i="37"/>
  <c r="K10" i="37"/>
  <c r="L10" i="37"/>
  <c r="M10" i="37"/>
  <c r="G15" i="37"/>
  <c r="J15" i="37"/>
  <c r="K15" i="37"/>
  <c r="L15" i="37"/>
  <c r="M15" i="37"/>
  <c r="J22" i="37"/>
  <c r="K22" i="37"/>
  <c r="L22" i="37"/>
  <c r="M22" i="37"/>
  <c r="J16" i="37"/>
  <c r="K16" i="37"/>
  <c r="L16" i="37"/>
  <c r="H16" i="37"/>
  <c r="M16" i="37"/>
  <c r="J20" i="37"/>
  <c r="K20" i="37"/>
  <c r="H20" i="37"/>
  <c r="L20" i="37"/>
  <c r="M20" i="37"/>
  <c r="J19" i="37"/>
  <c r="K19" i="37"/>
  <c r="H19" i="37" s="1"/>
  <c r="L19" i="37"/>
  <c r="M19" i="37"/>
  <c r="J14" i="37"/>
  <c r="K14" i="37"/>
  <c r="H14" i="37" s="1"/>
  <c r="L14" i="37"/>
  <c r="M14" i="37"/>
  <c r="J23" i="37"/>
  <c r="K23" i="37"/>
  <c r="L23" i="37"/>
  <c r="M23" i="37"/>
  <c r="J21" i="13"/>
  <c r="J22" i="13"/>
  <c r="K22" i="13"/>
  <c r="L22" i="13"/>
  <c r="M22" i="13"/>
  <c r="J19" i="13"/>
  <c r="K17" i="13"/>
  <c r="K18" i="13"/>
  <c r="K20" i="13"/>
  <c r="K25" i="13"/>
  <c r="L17" i="13"/>
  <c r="L18" i="13"/>
  <c r="L19" i="13"/>
  <c r="L20" i="13"/>
  <c r="L23" i="13"/>
  <c r="L24" i="13"/>
  <c r="L25" i="13"/>
  <c r="M19" i="13"/>
  <c r="M20" i="13"/>
  <c r="M21" i="13"/>
  <c r="M23" i="13"/>
  <c r="M24" i="13"/>
  <c r="M25" i="13"/>
  <c r="M17" i="13"/>
  <c r="M14" i="13"/>
  <c r="M11" i="13"/>
  <c r="M8" i="13"/>
  <c r="L10" i="13"/>
  <c r="L13" i="13"/>
  <c r="M25" i="15"/>
  <c r="L25" i="15"/>
  <c r="K25" i="15"/>
  <c r="J25" i="15"/>
  <c r="G25" i="15"/>
  <c r="M29" i="16"/>
  <c r="L29" i="16"/>
  <c r="K29" i="16"/>
  <c r="J29" i="16"/>
  <c r="G29" i="16"/>
  <c r="M28" i="34"/>
  <c r="L28" i="34"/>
  <c r="K28" i="34"/>
  <c r="J28" i="34"/>
  <c r="G28" i="34"/>
  <c r="J12" i="27"/>
  <c r="K12" i="27"/>
  <c r="L12" i="27"/>
  <c r="M12" i="27"/>
  <c r="J13" i="27"/>
  <c r="K13" i="27"/>
  <c r="L13" i="27"/>
  <c r="M13" i="27"/>
  <c r="J14" i="27"/>
  <c r="K14" i="27"/>
  <c r="L14" i="27"/>
  <c r="M14" i="27"/>
  <c r="J15" i="27"/>
  <c r="K15" i="27"/>
  <c r="L15" i="27"/>
  <c r="M15" i="27"/>
  <c r="J16" i="27"/>
  <c r="K16" i="27"/>
  <c r="L16" i="27"/>
  <c r="M16" i="27"/>
  <c r="J18" i="27"/>
  <c r="K18" i="27"/>
  <c r="L18" i="27"/>
  <c r="M18" i="27"/>
  <c r="J17" i="27"/>
  <c r="K17" i="27"/>
  <c r="L17" i="27"/>
  <c r="M17" i="27"/>
  <c r="J19" i="27"/>
  <c r="K19" i="27"/>
  <c r="L19" i="27"/>
  <c r="M19" i="27"/>
  <c r="J20" i="27"/>
  <c r="K20" i="27"/>
  <c r="H20" i="27" s="1"/>
  <c r="L20" i="27"/>
  <c r="M20" i="27"/>
  <c r="J21" i="27"/>
  <c r="K21" i="27"/>
  <c r="L21" i="27"/>
  <c r="M21" i="27"/>
  <c r="J22" i="27"/>
  <c r="K22" i="27"/>
  <c r="L22" i="27"/>
  <c r="M22" i="27"/>
  <c r="J23" i="27"/>
  <c r="K23" i="27"/>
  <c r="L23" i="27"/>
  <c r="M23" i="27"/>
  <c r="J24" i="27"/>
  <c r="K24" i="27"/>
  <c r="L24" i="27"/>
  <c r="M24" i="27"/>
  <c r="J25" i="27"/>
  <c r="K25" i="27"/>
  <c r="L25" i="27"/>
  <c r="M25" i="27"/>
  <c r="M11" i="27"/>
  <c r="L11" i="27"/>
  <c r="K11" i="27"/>
  <c r="J11" i="27"/>
  <c r="J16" i="10"/>
  <c r="K16" i="10"/>
  <c r="L16" i="10"/>
  <c r="M16" i="10"/>
  <c r="J17" i="10"/>
  <c r="K17" i="10"/>
  <c r="L17" i="10"/>
  <c r="M17" i="10"/>
  <c r="J18" i="10"/>
  <c r="K18" i="10"/>
  <c r="L18" i="10"/>
  <c r="M18" i="10"/>
  <c r="J19" i="10"/>
  <c r="K19" i="10"/>
  <c r="L19" i="10"/>
  <c r="M19" i="10"/>
  <c r="M15" i="10"/>
  <c r="L15" i="10"/>
  <c r="K15" i="10"/>
  <c r="J15" i="10"/>
  <c r="J9" i="10"/>
  <c r="K9" i="10"/>
  <c r="L9" i="10"/>
  <c r="M9" i="10"/>
  <c r="J10" i="10"/>
  <c r="K10" i="10"/>
  <c r="L10" i="10"/>
  <c r="M10" i="10"/>
  <c r="J11" i="10"/>
  <c r="K11" i="10"/>
  <c r="L11" i="10"/>
  <c r="M11" i="10"/>
  <c r="J12" i="10"/>
  <c r="K12" i="10"/>
  <c r="L12" i="10"/>
  <c r="M12" i="10"/>
  <c r="M8" i="10"/>
  <c r="L8" i="10"/>
  <c r="K8" i="10"/>
  <c r="J8" i="10"/>
  <c r="M6" i="10"/>
  <c r="L6" i="10"/>
  <c r="K6" i="10"/>
  <c r="J6" i="10"/>
  <c r="M7" i="10"/>
  <c r="L7" i="10"/>
  <c r="K7" i="10"/>
  <c r="J7" i="10"/>
  <c r="M5" i="10"/>
  <c r="L5" i="10"/>
  <c r="K5" i="10"/>
  <c r="J5" i="10"/>
  <c r="K16" i="9"/>
  <c r="L16" i="9"/>
  <c r="M16" i="9"/>
  <c r="N16" i="9"/>
  <c r="O16" i="9"/>
  <c r="K17" i="9"/>
  <c r="L17" i="9"/>
  <c r="M17" i="9"/>
  <c r="N17" i="9"/>
  <c r="O17" i="9"/>
  <c r="K19" i="9"/>
  <c r="L19" i="9"/>
  <c r="M19" i="9"/>
  <c r="N19" i="9"/>
  <c r="O19" i="9"/>
  <c r="K18" i="9"/>
  <c r="L18" i="9"/>
  <c r="M18" i="9"/>
  <c r="N18" i="9"/>
  <c r="O18" i="9"/>
  <c r="K20" i="9"/>
  <c r="L20" i="9"/>
  <c r="M20" i="9"/>
  <c r="N20" i="9"/>
  <c r="O20" i="9"/>
  <c r="K21" i="9"/>
  <c r="L21" i="9"/>
  <c r="M21" i="9"/>
  <c r="N21" i="9"/>
  <c r="O21" i="9"/>
  <c r="K22" i="9"/>
  <c r="L22" i="9"/>
  <c r="M22" i="9"/>
  <c r="N22" i="9"/>
  <c r="O22" i="9"/>
  <c r="K23" i="9"/>
  <c r="L23" i="9"/>
  <c r="M23" i="9"/>
  <c r="N23" i="9"/>
  <c r="O23" i="9"/>
  <c r="O15" i="9"/>
  <c r="N15" i="9"/>
  <c r="M15" i="9"/>
  <c r="L15" i="9"/>
  <c r="K15" i="9"/>
  <c r="L6" i="9"/>
  <c r="M6" i="9"/>
  <c r="N6" i="9"/>
  <c r="O6" i="9"/>
  <c r="L7" i="9"/>
  <c r="M7" i="9"/>
  <c r="N7" i="9"/>
  <c r="O7" i="9"/>
  <c r="L8" i="9"/>
  <c r="M8" i="9"/>
  <c r="N8" i="9"/>
  <c r="O8" i="9"/>
  <c r="L9" i="9"/>
  <c r="M9" i="9"/>
  <c r="N9" i="9"/>
  <c r="O9" i="9"/>
  <c r="L10" i="9"/>
  <c r="M10" i="9"/>
  <c r="N10" i="9"/>
  <c r="O10" i="9"/>
  <c r="L11" i="9"/>
  <c r="M11" i="9"/>
  <c r="N11" i="9"/>
  <c r="O11" i="9"/>
  <c r="L12" i="9"/>
  <c r="M12" i="9"/>
  <c r="N12" i="9"/>
  <c r="O12" i="9"/>
  <c r="M5" i="9"/>
  <c r="N5" i="9"/>
  <c r="O5" i="9"/>
  <c r="L5" i="9"/>
  <c r="K10" i="9"/>
  <c r="K11" i="9"/>
  <c r="K12" i="9"/>
  <c r="O31" i="7"/>
  <c r="N31" i="7"/>
  <c r="M31" i="7"/>
  <c r="L31" i="7"/>
  <c r="K31" i="7"/>
  <c r="H31" i="7"/>
  <c r="O32" i="7"/>
  <c r="N32" i="7"/>
  <c r="M32" i="7"/>
  <c r="L32" i="7"/>
  <c r="K32" i="7"/>
  <c r="H32" i="7"/>
  <c r="K14" i="7"/>
  <c r="L14" i="7"/>
  <c r="M14" i="7"/>
  <c r="N14" i="7"/>
  <c r="O14" i="7"/>
  <c r="K16" i="7"/>
  <c r="L16" i="7"/>
  <c r="M16" i="7"/>
  <c r="N16" i="7"/>
  <c r="O16" i="7"/>
  <c r="K17" i="7"/>
  <c r="L17" i="7"/>
  <c r="M17" i="7"/>
  <c r="N17" i="7"/>
  <c r="O17" i="7"/>
  <c r="K18" i="7"/>
  <c r="L18" i="7"/>
  <c r="M18" i="7"/>
  <c r="N18" i="7"/>
  <c r="O18" i="7"/>
  <c r="K19" i="7"/>
  <c r="L19" i="7"/>
  <c r="M19" i="7"/>
  <c r="N19" i="7"/>
  <c r="O19" i="7"/>
  <c r="K20" i="7"/>
  <c r="L20" i="7"/>
  <c r="M20" i="7"/>
  <c r="N20" i="7"/>
  <c r="O20" i="7"/>
  <c r="K21" i="7"/>
  <c r="L21" i="7"/>
  <c r="M21" i="7"/>
  <c r="N21" i="7"/>
  <c r="O21" i="7"/>
  <c r="K22" i="7"/>
  <c r="L22" i="7"/>
  <c r="M22" i="7"/>
  <c r="N22" i="7"/>
  <c r="O22" i="7"/>
  <c r="K23" i="7"/>
  <c r="L23" i="7"/>
  <c r="M23" i="7"/>
  <c r="N23" i="7"/>
  <c r="O23" i="7"/>
  <c r="K26" i="7"/>
  <c r="L26" i="7"/>
  <c r="M26" i="7"/>
  <c r="N26" i="7"/>
  <c r="O26" i="7"/>
  <c r="K24" i="7"/>
  <c r="L24" i="7"/>
  <c r="M24" i="7"/>
  <c r="N24" i="7"/>
  <c r="O24" i="7"/>
  <c r="K25" i="7"/>
  <c r="L25" i="7"/>
  <c r="M25" i="7"/>
  <c r="N25" i="7"/>
  <c r="O25" i="7"/>
  <c r="K28" i="7"/>
  <c r="L28" i="7"/>
  <c r="M28" i="7"/>
  <c r="N28" i="7"/>
  <c r="O28" i="7"/>
  <c r="K27" i="7"/>
  <c r="L27" i="7"/>
  <c r="M27" i="7"/>
  <c r="N27" i="7"/>
  <c r="O27" i="7"/>
  <c r="K30" i="7"/>
  <c r="L30" i="7"/>
  <c r="M30" i="7"/>
  <c r="N30" i="7"/>
  <c r="O30" i="7"/>
  <c r="K29" i="7"/>
  <c r="L29" i="7"/>
  <c r="M29" i="7"/>
  <c r="I29" i="7" s="1"/>
  <c r="N29" i="7"/>
  <c r="O29" i="7"/>
  <c r="O15" i="7"/>
  <c r="N15" i="7"/>
  <c r="M15" i="7"/>
  <c r="L15" i="7"/>
  <c r="K15" i="7"/>
  <c r="L6" i="7"/>
  <c r="M6" i="7"/>
  <c r="N6" i="7"/>
  <c r="O6" i="7"/>
  <c r="L7" i="7"/>
  <c r="M7" i="7"/>
  <c r="N7" i="7"/>
  <c r="O7" i="7"/>
  <c r="L8" i="7"/>
  <c r="I8" i="7" s="1"/>
  <c r="M8" i="7"/>
  <c r="N8" i="7"/>
  <c r="O8" i="7"/>
  <c r="L9" i="7"/>
  <c r="M9" i="7"/>
  <c r="N9" i="7"/>
  <c r="O9" i="7"/>
  <c r="L10" i="7"/>
  <c r="M10" i="7"/>
  <c r="N10" i="7"/>
  <c r="O10" i="7"/>
  <c r="L11" i="7"/>
  <c r="M11" i="7"/>
  <c r="N11" i="7"/>
  <c r="O11" i="7"/>
  <c r="M5" i="7"/>
  <c r="N5" i="7"/>
  <c r="O5" i="7"/>
  <c r="L5" i="7"/>
  <c r="L14" i="6"/>
  <c r="M14" i="6"/>
  <c r="N14" i="6"/>
  <c r="O14" i="6"/>
  <c r="L15" i="6"/>
  <c r="M15" i="6"/>
  <c r="N15" i="6"/>
  <c r="O15" i="6"/>
  <c r="L16" i="6"/>
  <c r="M16" i="6"/>
  <c r="N16" i="6"/>
  <c r="O16" i="6"/>
  <c r="L17" i="6"/>
  <c r="M17" i="6"/>
  <c r="N17" i="6"/>
  <c r="O17" i="6"/>
  <c r="L18" i="6"/>
  <c r="M18" i="6"/>
  <c r="N18" i="6"/>
  <c r="O18" i="6"/>
  <c r="L19" i="6"/>
  <c r="M19" i="6"/>
  <c r="N19" i="6"/>
  <c r="O19" i="6"/>
  <c r="L20" i="6"/>
  <c r="M20" i="6"/>
  <c r="N20" i="6"/>
  <c r="O20" i="6"/>
  <c r="L21" i="6"/>
  <c r="M21" i="6"/>
  <c r="N21" i="6"/>
  <c r="O21" i="6"/>
  <c r="L22" i="6"/>
  <c r="M22" i="6"/>
  <c r="N22" i="6"/>
  <c r="O22" i="6"/>
  <c r="L23" i="6"/>
  <c r="I23" i="6" s="1"/>
  <c r="M23" i="6"/>
  <c r="N23" i="6"/>
  <c r="O23" i="6"/>
  <c r="L24" i="6"/>
  <c r="M24" i="6"/>
  <c r="N24" i="6"/>
  <c r="O24" i="6"/>
  <c r="L25" i="6"/>
  <c r="M25" i="6"/>
  <c r="N25" i="6"/>
  <c r="O25" i="6"/>
  <c r="L26" i="6"/>
  <c r="M26" i="6"/>
  <c r="N26" i="6"/>
  <c r="O26" i="6"/>
  <c r="L27" i="6"/>
  <c r="M27" i="6"/>
  <c r="N27" i="6"/>
  <c r="O27" i="6"/>
  <c r="L28" i="6"/>
  <c r="M28" i="6"/>
  <c r="N28" i="6"/>
  <c r="O28" i="6"/>
  <c r="L29" i="6"/>
  <c r="M29" i="6"/>
  <c r="N29" i="6"/>
  <c r="O29" i="6"/>
  <c r="L30" i="6"/>
  <c r="M30" i="6"/>
  <c r="N30" i="6"/>
  <c r="O30" i="6"/>
  <c r="L31" i="6"/>
  <c r="M31" i="6"/>
  <c r="N31" i="6"/>
  <c r="O31" i="6"/>
  <c r="L32" i="6"/>
  <c r="M32" i="6"/>
  <c r="N32" i="6"/>
  <c r="O32" i="6"/>
  <c r="I32" i="6"/>
  <c r="O13" i="6"/>
  <c r="N13" i="6"/>
  <c r="M13" i="6"/>
  <c r="L13" i="6"/>
  <c r="I13" i="6" s="1"/>
  <c r="M5" i="6"/>
  <c r="N5" i="6"/>
  <c r="O5" i="6"/>
  <c r="M6" i="6"/>
  <c r="N6" i="6"/>
  <c r="O6" i="6"/>
  <c r="M7" i="6"/>
  <c r="N7" i="6"/>
  <c r="O7" i="6"/>
  <c r="M8" i="6"/>
  <c r="N8" i="6"/>
  <c r="O8" i="6"/>
  <c r="M9" i="6"/>
  <c r="N9" i="6"/>
  <c r="O9" i="6"/>
  <c r="M10" i="6"/>
  <c r="N10" i="6"/>
  <c r="O10" i="6"/>
  <c r="L6" i="6"/>
  <c r="L7" i="6"/>
  <c r="L8" i="6"/>
  <c r="L9" i="6"/>
  <c r="L10" i="6"/>
  <c r="L5" i="6"/>
  <c r="I5" i="6" s="1"/>
  <c r="K31" i="6"/>
  <c r="H31" i="6"/>
  <c r="K30" i="6"/>
  <c r="H30" i="6"/>
  <c r="K14" i="6"/>
  <c r="K15" i="6"/>
  <c r="K16" i="6"/>
  <c r="K17" i="6"/>
  <c r="K18" i="6"/>
  <c r="K19" i="6"/>
  <c r="K20" i="6"/>
  <c r="K21" i="6"/>
  <c r="I21" i="6" s="1"/>
  <c r="K22" i="6"/>
  <c r="K23" i="6"/>
  <c r="K24" i="6"/>
  <c r="K25" i="6"/>
  <c r="K26" i="6"/>
  <c r="K27" i="6"/>
  <c r="K28" i="6"/>
  <c r="K29" i="6"/>
  <c r="K32" i="6"/>
  <c r="K13" i="6"/>
  <c r="J12" i="8"/>
  <c r="K12" i="8"/>
  <c r="L12" i="8"/>
  <c r="M12" i="8"/>
  <c r="J13" i="8"/>
  <c r="K13" i="8"/>
  <c r="L13" i="8"/>
  <c r="M13" i="8"/>
  <c r="J15" i="8"/>
  <c r="K15" i="8"/>
  <c r="L15" i="8"/>
  <c r="M15" i="8"/>
  <c r="J14" i="8"/>
  <c r="K14" i="8"/>
  <c r="L14" i="8"/>
  <c r="M14" i="8"/>
  <c r="J16" i="8"/>
  <c r="K16" i="8"/>
  <c r="L16" i="8"/>
  <c r="M16" i="8"/>
  <c r="J17" i="8"/>
  <c r="K17" i="8"/>
  <c r="L17" i="8"/>
  <c r="M17" i="8"/>
  <c r="J18" i="8"/>
  <c r="K18" i="8"/>
  <c r="L18" i="8"/>
  <c r="M18" i="8"/>
  <c r="J19" i="8"/>
  <c r="K19" i="8"/>
  <c r="L19" i="8"/>
  <c r="M19" i="8"/>
  <c r="J20" i="8"/>
  <c r="K20" i="8"/>
  <c r="L20" i="8"/>
  <c r="M20" i="8"/>
  <c r="J21" i="8"/>
  <c r="K21" i="8"/>
  <c r="L21" i="8"/>
  <c r="M21" i="8"/>
  <c r="J22" i="8"/>
  <c r="K22" i="8"/>
  <c r="L22" i="8"/>
  <c r="M22" i="8"/>
  <c r="J24" i="8"/>
  <c r="K24" i="8"/>
  <c r="L24" i="8"/>
  <c r="M24" i="8"/>
  <c r="J23" i="8"/>
  <c r="K23" i="8"/>
  <c r="L23" i="8"/>
  <c r="M23" i="8"/>
  <c r="M11" i="8"/>
  <c r="L11" i="8"/>
  <c r="K11" i="8"/>
  <c r="J11" i="8"/>
  <c r="M23" i="11"/>
  <c r="L23" i="11"/>
  <c r="K23" i="11"/>
  <c r="J23" i="11"/>
  <c r="G23" i="11"/>
  <c r="M22" i="11"/>
  <c r="L22" i="11"/>
  <c r="K22" i="11"/>
  <c r="J22" i="11"/>
  <c r="G22" i="11"/>
  <c r="J17" i="11"/>
  <c r="K17" i="11"/>
  <c r="L17" i="11"/>
  <c r="M17" i="11"/>
  <c r="J18" i="11"/>
  <c r="K18" i="11"/>
  <c r="L18" i="11"/>
  <c r="M18" i="11"/>
  <c r="J19" i="11"/>
  <c r="K19" i="11"/>
  <c r="L19" i="11"/>
  <c r="M19" i="11"/>
  <c r="J20" i="11"/>
  <c r="K20" i="11"/>
  <c r="L20" i="11"/>
  <c r="M20" i="11"/>
  <c r="J21" i="11"/>
  <c r="K21" i="11"/>
  <c r="L21" i="11"/>
  <c r="M21" i="11"/>
  <c r="M16" i="11"/>
  <c r="L16" i="11"/>
  <c r="K16" i="11"/>
  <c r="J16" i="11"/>
  <c r="J9" i="11"/>
  <c r="K9" i="11"/>
  <c r="L9" i="11"/>
  <c r="M9" i="11"/>
  <c r="J10" i="11"/>
  <c r="K10" i="11"/>
  <c r="L10" i="11"/>
  <c r="M10" i="11"/>
  <c r="J11" i="11"/>
  <c r="K11" i="11"/>
  <c r="L11" i="11"/>
  <c r="M11" i="11"/>
  <c r="J12" i="11"/>
  <c r="K12" i="11"/>
  <c r="L12" i="11"/>
  <c r="M12" i="11"/>
  <c r="J13" i="11"/>
  <c r="K13" i="11"/>
  <c r="L13" i="11"/>
  <c r="M13" i="11"/>
  <c r="J14" i="1"/>
  <c r="K14" i="1"/>
  <c r="L14" i="1"/>
  <c r="M14" i="1"/>
  <c r="J15" i="1"/>
  <c r="K15" i="1"/>
  <c r="L15" i="1"/>
  <c r="M15" i="1"/>
  <c r="J16" i="1"/>
  <c r="K16" i="1"/>
  <c r="L16" i="1"/>
  <c r="M16" i="1"/>
  <c r="J17" i="1"/>
  <c r="K17" i="1"/>
  <c r="L17" i="1"/>
  <c r="M17" i="1"/>
  <c r="M13" i="1"/>
  <c r="J13" i="1"/>
  <c r="K13" i="1"/>
  <c r="L13" i="1"/>
  <c r="J9" i="1"/>
  <c r="K9" i="1"/>
  <c r="L9" i="1"/>
  <c r="M9" i="1"/>
  <c r="J10" i="1"/>
  <c r="K10" i="1"/>
  <c r="L10" i="1"/>
  <c r="M10" i="1"/>
  <c r="J17" i="12"/>
  <c r="K17" i="12"/>
  <c r="L17" i="12"/>
  <c r="M17" i="12"/>
  <c r="J18" i="12"/>
  <c r="K18" i="12"/>
  <c r="L18" i="12"/>
  <c r="M18" i="12"/>
  <c r="M16" i="12"/>
  <c r="L16" i="12"/>
  <c r="K16" i="12"/>
  <c r="J16" i="12"/>
  <c r="J9" i="12"/>
  <c r="K9" i="12"/>
  <c r="L9" i="12"/>
  <c r="M9" i="12"/>
  <c r="J10" i="12"/>
  <c r="K10" i="12"/>
  <c r="L10" i="12"/>
  <c r="M10" i="12"/>
  <c r="J11" i="12"/>
  <c r="K11" i="12"/>
  <c r="L11" i="12"/>
  <c r="M11" i="12"/>
  <c r="J12" i="12"/>
  <c r="K12" i="12"/>
  <c r="L12" i="12"/>
  <c r="M12" i="12"/>
  <c r="J13" i="12"/>
  <c r="K13" i="12"/>
  <c r="L13" i="12"/>
  <c r="M13" i="12"/>
  <c r="J18" i="13"/>
  <c r="M18" i="13"/>
  <c r="K19" i="13"/>
  <c r="J20" i="13"/>
  <c r="K21" i="13"/>
  <c r="L21" i="13"/>
  <c r="J23" i="13"/>
  <c r="K23" i="13"/>
  <c r="J24" i="13"/>
  <c r="K24" i="13"/>
  <c r="J25" i="13"/>
  <c r="J17" i="13"/>
  <c r="J9" i="13"/>
  <c r="K9" i="13"/>
  <c r="L9" i="13"/>
  <c r="M9" i="13"/>
  <c r="J10" i="13"/>
  <c r="K10" i="13"/>
  <c r="M10" i="13"/>
  <c r="J11" i="13"/>
  <c r="H11" i="13" s="1"/>
  <c r="K11" i="13"/>
  <c r="L11" i="13"/>
  <c r="J12" i="13"/>
  <c r="K12" i="13"/>
  <c r="L12" i="13"/>
  <c r="M12" i="13"/>
  <c r="J13" i="13"/>
  <c r="K13" i="13"/>
  <c r="M13" i="13"/>
  <c r="J14" i="13"/>
  <c r="K14" i="13"/>
  <c r="L14" i="13"/>
  <c r="M27" i="34"/>
  <c r="L27" i="34"/>
  <c r="K27" i="34"/>
  <c r="J27" i="34"/>
  <c r="G27" i="34"/>
  <c r="M25" i="33"/>
  <c r="L25" i="33"/>
  <c r="K25" i="33"/>
  <c r="J25" i="33"/>
  <c r="G25" i="33"/>
  <c r="K6" i="14"/>
  <c r="M23" i="14"/>
  <c r="L23" i="14"/>
  <c r="K23" i="14"/>
  <c r="J23" i="14"/>
  <c r="G23" i="14"/>
  <c r="J20" i="14"/>
  <c r="K20" i="14"/>
  <c r="L20" i="14"/>
  <c r="M20" i="14"/>
  <c r="J21" i="14"/>
  <c r="K21" i="14"/>
  <c r="L21" i="14"/>
  <c r="M21" i="14"/>
  <c r="J22" i="14"/>
  <c r="K22" i="14"/>
  <c r="L22" i="14"/>
  <c r="M22" i="14"/>
  <c r="M19" i="14"/>
  <c r="L19" i="14"/>
  <c r="K19" i="14"/>
  <c r="J19" i="14"/>
  <c r="J9" i="14"/>
  <c r="K9" i="14"/>
  <c r="L9" i="14"/>
  <c r="M9" i="14"/>
  <c r="J10" i="14"/>
  <c r="K10" i="14"/>
  <c r="L10" i="14"/>
  <c r="M10" i="14"/>
  <c r="J11" i="14"/>
  <c r="K11" i="14"/>
  <c r="L11" i="14"/>
  <c r="M11" i="14"/>
  <c r="J12" i="14"/>
  <c r="K12" i="14"/>
  <c r="L12" i="14"/>
  <c r="M12" i="14"/>
  <c r="J13" i="14"/>
  <c r="K13" i="14"/>
  <c r="L13" i="14"/>
  <c r="M13" i="14"/>
  <c r="J14" i="14"/>
  <c r="K14" i="14"/>
  <c r="L14" i="14"/>
  <c r="M14" i="14"/>
  <c r="J15" i="14"/>
  <c r="K15" i="14"/>
  <c r="L15" i="14"/>
  <c r="M15" i="14"/>
  <c r="J16" i="14"/>
  <c r="K16" i="14"/>
  <c r="L16" i="14"/>
  <c r="M16" i="14"/>
  <c r="J21" i="15"/>
  <c r="K21" i="15"/>
  <c r="L21" i="15"/>
  <c r="M21" i="15"/>
  <c r="J22" i="15"/>
  <c r="K22" i="15"/>
  <c r="L22" i="15"/>
  <c r="M22" i="15"/>
  <c r="J23" i="15"/>
  <c r="K23" i="15"/>
  <c r="L23" i="15"/>
  <c r="M23" i="15"/>
  <c r="J24" i="15"/>
  <c r="K24" i="15"/>
  <c r="L24" i="15"/>
  <c r="M24" i="15"/>
  <c r="M20" i="15"/>
  <c r="L20" i="15"/>
  <c r="K20" i="15"/>
  <c r="J20" i="15"/>
  <c r="J6" i="15"/>
  <c r="K6" i="15"/>
  <c r="L6" i="15"/>
  <c r="M6" i="15"/>
  <c r="J7" i="15"/>
  <c r="K7" i="15"/>
  <c r="L7" i="15"/>
  <c r="M7" i="15"/>
  <c r="J8" i="15"/>
  <c r="K8" i="15"/>
  <c r="L8" i="15"/>
  <c r="M8" i="15"/>
  <c r="J9" i="15"/>
  <c r="K9" i="15"/>
  <c r="L9" i="15"/>
  <c r="M9" i="15"/>
  <c r="J10" i="15"/>
  <c r="K10" i="15"/>
  <c r="L10" i="15"/>
  <c r="M10" i="15"/>
  <c r="J12" i="15"/>
  <c r="K12" i="15"/>
  <c r="L12" i="15"/>
  <c r="M12" i="15"/>
  <c r="J11" i="15"/>
  <c r="K11" i="15"/>
  <c r="L11" i="15"/>
  <c r="M11" i="15"/>
  <c r="J13" i="15"/>
  <c r="K13" i="15"/>
  <c r="L13" i="15"/>
  <c r="M13" i="15"/>
  <c r="J14" i="15"/>
  <c r="K14" i="15"/>
  <c r="L14" i="15"/>
  <c r="M14" i="15"/>
  <c r="J15" i="15"/>
  <c r="K15" i="15"/>
  <c r="L15" i="15"/>
  <c r="M15" i="15"/>
  <c r="J16" i="15"/>
  <c r="K16" i="15"/>
  <c r="L16" i="15"/>
  <c r="M16" i="15"/>
  <c r="J17" i="15"/>
  <c r="K17" i="15"/>
  <c r="L17" i="15"/>
  <c r="M17" i="15"/>
  <c r="J19" i="16"/>
  <c r="K19" i="16"/>
  <c r="L19" i="16"/>
  <c r="M19" i="16"/>
  <c r="J20" i="16"/>
  <c r="K20" i="16"/>
  <c r="L20" i="16"/>
  <c r="M20" i="16"/>
  <c r="J21" i="16"/>
  <c r="K21" i="16"/>
  <c r="L21" i="16"/>
  <c r="M21" i="16"/>
  <c r="J22" i="16"/>
  <c r="K22" i="16"/>
  <c r="L22" i="16"/>
  <c r="M22" i="16"/>
  <c r="J23" i="16"/>
  <c r="K23" i="16"/>
  <c r="L23" i="16"/>
  <c r="M23" i="16"/>
  <c r="J24" i="16"/>
  <c r="K24" i="16"/>
  <c r="L24" i="16"/>
  <c r="M24" i="16"/>
  <c r="J25" i="16"/>
  <c r="K25" i="16"/>
  <c r="L25" i="16"/>
  <c r="M25" i="16"/>
  <c r="J26" i="16"/>
  <c r="K26" i="16"/>
  <c r="L26" i="16"/>
  <c r="M26" i="16"/>
  <c r="J27" i="16"/>
  <c r="K27" i="16"/>
  <c r="L27" i="16"/>
  <c r="M27" i="16"/>
  <c r="J28" i="16"/>
  <c r="K28" i="16"/>
  <c r="L28" i="16"/>
  <c r="M28" i="16"/>
  <c r="J30" i="16"/>
  <c r="K30" i="16"/>
  <c r="L30" i="16"/>
  <c r="M30" i="16"/>
  <c r="M18" i="16"/>
  <c r="L18" i="16"/>
  <c r="K18" i="16"/>
  <c r="J18" i="16"/>
  <c r="J9" i="16"/>
  <c r="K9" i="16"/>
  <c r="L9" i="16"/>
  <c r="M9" i="16"/>
  <c r="J10" i="16"/>
  <c r="K10" i="16"/>
  <c r="L10" i="16"/>
  <c r="M10" i="16"/>
  <c r="J11" i="16"/>
  <c r="K11" i="16"/>
  <c r="L11" i="16"/>
  <c r="M11" i="16"/>
  <c r="J12" i="16"/>
  <c r="K12" i="16"/>
  <c r="L12" i="16"/>
  <c r="M12" i="16"/>
  <c r="J13" i="16"/>
  <c r="K13" i="16"/>
  <c r="L13" i="16"/>
  <c r="M13" i="16"/>
  <c r="J15" i="16"/>
  <c r="K15" i="16"/>
  <c r="L15" i="16"/>
  <c r="M15" i="16"/>
  <c r="J14" i="16"/>
  <c r="K14" i="16"/>
  <c r="L14" i="16"/>
  <c r="M14" i="16"/>
  <c r="M8" i="27"/>
  <c r="L8" i="27"/>
  <c r="K8" i="27"/>
  <c r="J8" i="27"/>
  <c r="M7" i="27"/>
  <c r="L7" i="27"/>
  <c r="K7" i="27"/>
  <c r="J7" i="27"/>
  <c r="H7" i="27" s="1"/>
  <c r="M6" i="27"/>
  <c r="L6" i="27"/>
  <c r="K6" i="27"/>
  <c r="J6" i="27"/>
  <c r="M5" i="27"/>
  <c r="L5" i="27"/>
  <c r="K5" i="27"/>
  <c r="J5" i="27"/>
  <c r="K6" i="9"/>
  <c r="K7" i="9"/>
  <c r="K8" i="9"/>
  <c r="K9" i="9"/>
  <c r="K5" i="9"/>
  <c r="K11" i="7"/>
  <c r="K10" i="7"/>
  <c r="I10" i="7" s="1"/>
  <c r="K9" i="7"/>
  <c r="K8" i="7"/>
  <c r="K7" i="7"/>
  <c r="K6" i="7"/>
  <c r="K5" i="7"/>
  <c r="K6" i="6"/>
  <c r="K7" i="6"/>
  <c r="K8" i="6"/>
  <c r="K9" i="6"/>
  <c r="I9" i="6" s="1"/>
  <c r="K10" i="6"/>
  <c r="J15" i="33"/>
  <c r="K15" i="33"/>
  <c r="L15" i="33"/>
  <c r="M15" i="33"/>
  <c r="J14" i="33"/>
  <c r="K14" i="33"/>
  <c r="L14" i="33"/>
  <c r="M14" i="33"/>
  <c r="J16" i="33"/>
  <c r="K16" i="33"/>
  <c r="L16" i="33"/>
  <c r="M16" i="33"/>
  <c r="J17" i="33"/>
  <c r="K17" i="33"/>
  <c r="L17" i="33"/>
  <c r="M17" i="33"/>
  <c r="J19" i="33"/>
  <c r="K19" i="33"/>
  <c r="L19" i="33"/>
  <c r="M19" i="33"/>
  <c r="J18" i="33"/>
  <c r="H18" i="33" s="1"/>
  <c r="K18" i="33"/>
  <c r="L18" i="33"/>
  <c r="M18" i="33"/>
  <c r="J20" i="33"/>
  <c r="K20" i="33"/>
  <c r="L20" i="33"/>
  <c r="M20" i="33"/>
  <c r="J21" i="33"/>
  <c r="K21" i="33"/>
  <c r="L21" i="33"/>
  <c r="M21" i="33"/>
  <c r="J22" i="33"/>
  <c r="K22" i="33"/>
  <c r="L22" i="33"/>
  <c r="M22" i="33"/>
  <c r="J23" i="33"/>
  <c r="K23" i="33"/>
  <c r="L23" i="33"/>
  <c r="M23" i="33"/>
  <c r="J24" i="33"/>
  <c r="K24" i="33"/>
  <c r="L24" i="33"/>
  <c r="M24" i="33"/>
  <c r="M13" i="33"/>
  <c r="L13" i="33"/>
  <c r="K13" i="33"/>
  <c r="J13" i="33"/>
  <c r="J9" i="33"/>
  <c r="K9" i="33"/>
  <c r="L9" i="33"/>
  <c r="M9" i="33"/>
  <c r="J10" i="33"/>
  <c r="K10" i="33"/>
  <c r="L10" i="33"/>
  <c r="M10" i="33"/>
  <c r="J21" i="34"/>
  <c r="K21" i="34"/>
  <c r="L21" i="34"/>
  <c r="M21" i="34"/>
  <c r="J22" i="34"/>
  <c r="K22" i="34"/>
  <c r="L22" i="34"/>
  <c r="M22" i="34"/>
  <c r="J23" i="34"/>
  <c r="K23" i="34"/>
  <c r="L23" i="34"/>
  <c r="M23" i="34"/>
  <c r="J24" i="34"/>
  <c r="K24" i="34"/>
  <c r="L24" i="34"/>
  <c r="M24" i="34"/>
  <c r="J29" i="34"/>
  <c r="K29" i="34"/>
  <c r="L29" i="34"/>
  <c r="M29" i="34"/>
  <c r="J25" i="34"/>
  <c r="K25" i="34"/>
  <c r="L25" i="34"/>
  <c r="M25" i="34"/>
  <c r="J26" i="34"/>
  <c r="K26" i="34"/>
  <c r="L26" i="34"/>
  <c r="M26" i="34"/>
  <c r="M20" i="34"/>
  <c r="L20" i="34"/>
  <c r="K20" i="34"/>
  <c r="J20" i="34"/>
  <c r="J6" i="34"/>
  <c r="K6" i="34"/>
  <c r="L6" i="34"/>
  <c r="M6" i="34"/>
  <c r="J7" i="34"/>
  <c r="K7" i="34"/>
  <c r="L7" i="34"/>
  <c r="M7" i="34"/>
  <c r="J8" i="34"/>
  <c r="K8" i="34"/>
  <c r="L8" i="34"/>
  <c r="M8" i="34"/>
  <c r="J9" i="34"/>
  <c r="K9" i="34"/>
  <c r="L9" i="34"/>
  <c r="M9" i="34"/>
  <c r="J10" i="34"/>
  <c r="K10" i="34"/>
  <c r="L10" i="34"/>
  <c r="M10" i="34"/>
  <c r="J11" i="34"/>
  <c r="K11" i="34"/>
  <c r="L11" i="34"/>
  <c r="M11" i="34"/>
  <c r="J12" i="34"/>
  <c r="K12" i="34"/>
  <c r="L12" i="34"/>
  <c r="M12" i="34"/>
  <c r="J13" i="34"/>
  <c r="K13" i="34"/>
  <c r="L13" i="34"/>
  <c r="M13" i="34"/>
  <c r="J14" i="34"/>
  <c r="K14" i="34"/>
  <c r="L14" i="34"/>
  <c r="M14" i="34"/>
  <c r="J16" i="34"/>
  <c r="K16" i="34"/>
  <c r="L16" i="34"/>
  <c r="M16" i="34"/>
  <c r="J15" i="34"/>
  <c r="K15" i="34"/>
  <c r="L15" i="34"/>
  <c r="M15" i="34"/>
  <c r="J17" i="34"/>
  <c r="K17" i="34"/>
  <c r="L17" i="34"/>
  <c r="M17" i="34"/>
  <c r="I8" i="6"/>
  <c r="K5" i="6"/>
  <c r="H5" i="6"/>
  <c r="H8" i="6"/>
  <c r="H7" i="6"/>
  <c r="H6" i="6"/>
  <c r="J8" i="8"/>
  <c r="K8" i="8"/>
  <c r="L8" i="8"/>
  <c r="M8" i="8"/>
  <c r="J7" i="8"/>
  <c r="K7" i="8"/>
  <c r="L7" i="8"/>
  <c r="M7" i="8"/>
  <c r="J6" i="8"/>
  <c r="K6" i="8"/>
  <c r="L6" i="8"/>
  <c r="M6" i="8"/>
  <c r="J5" i="8"/>
  <c r="K5" i="8"/>
  <c r="L5" i="8"/>
  <c r="M5" i="8"/>
  <c r="J8" i="11"/>
  <c r="K8" i="11"/>
  <c r="L8" i="11"/>
  <c r="M8" i="11"/>
  <c r="J7" i="11"/>
  <c r="K7" i="11"/>
  <c r="L7" i="11"/>
  <c r="M7" i="11"/>
  <c r="J6" i="11"/>
  <c r="K6" i="11"/>
  <c r="L6" i="11"/>
  <c r="M6" i="11"/>
  <c r="J5" i="11"/>
  <c r="K5" i="11"/>
  <c r="L5" i="11"/>
  <c r="M5" i="11"/>
  <c r="J8" i="1"/>
  <c r="K8" i="1"/>
  <c r="L8" i="1"/>
  <c r="M8" i="1"/>
  <c r="J7" i="1"/>
  <c r="K7" i="1"/>
  <c r="L7" i="1"/>
  <c r="M7" i="1"/>
  <c r="J6" i="1"/>
  <c r="K6" i="1"/>
  <c r="L6" i="1"/>
  <c r="M6" i="1"/>
  <c r="J5" i="1"/>
  <c r="K5" i="1"/>
  <c r="L5" i="1"/>
  <c r="M5" i="1"/>
  <c r="J8" i="12"/>
  <c r="K8" i="12"/>
  <c r="L8" i="12"/>
  <c r="M8" i="12"/>
  <c r="J7" i="12"/>
  <c r="K7" i="12"/>
  <c r="L7" i="12"/>
  <c r="M7" i="12"/>
  <c r="J6" i="12"/>
  <c r="K6" i="12"/>
  <c r="L6" i="12"/>
  <c r="M6" i="12"/>
  <c r="J5" i="12"/>
  <c r="K5" i="12"/>
  <c r="L5" i="12"/>
  <c r="M5" i="12"/>
  <c r="J8" i="13"/>
  <c r="K8" i="13"/>
  <c r="L8" i="13"/>
  <c r="J7" i="13"/>
  <c r="K7" i="13"/>
  <c r="L7" i="13"/>
  <c r="M7" i="13"/>
  <c r="J6" i="13"/>
  <c r="K6" i="13"/>
  <c r="L6" i="13"/>
  <c r="M6" i="13"/>
  <c r="J5" i="13"/>
  <c r="K5" i="13"/>
  <c r="L5" i="13"/>
  <c r="M5" i="13"/>
  <c r="J8" i="14"/>
  <c r="K8" i="14"/>
  <c r="L8" i="14"/>
  <c r="M8" i="14"/>
  <c r="J7" i="14"/>
  <c r="K7" i="14"/>
  <c r="L7" i="14"/>
  <c r="M7" i="14"/>
  <c r="J6" i="14"/>
  <c r="L6" i="14"/>
  <c r="M6" i="14"/>
  <c r="J5" i="14"/>
  <c r="K5" i="14"/>
  <c r="L5" i="14"/>
  <c r="M5" i="14"/>
  <c r="J5" i="15"/>
  <c r="K5" i="15"/>
  <c r="L5" i="15"/>
  <c r="M5" i="15"/>
  <c r="J8" i="16"/>
  <c r="K8" i="16"/>
  <c r="L8" i="16"/>
  <c r="M8" i="16"/>
  <c r="J7" i="16"/>
  <c r="K7" i="16"/>
  <c r="L7" i="16"/>
  <c r="M7" i="16"/>
  <c r="J6" i="16"/>
  <c r="K6" i="16"/>
  <c r="L6" i="16"/>
  <c r="M6" i="16"/>
  <c r="J5" i="16"/>
  <c r="K5" i="16"/>
  <c r="L5" i="16"/>
  <c r="M5" i="16"/>
  <c r="J8" i="33"/>
  <c r="K8" i="33"/>
  <c r="L8" i="33"/>
  <c r="M8" i="33"/>
  <c r="J7" i="33"/>
  <c r="K7" i="33"/>
  <c r="L7" i="33"/>
  <c r="M7" i="33"/>
  <c r="J6" i="33"/>
  <c r="K6" i="33"/>
  <c r="L6" i="33"/>
  <c r="M6" i="33"/>
  <c r="J5" i="33"/>
  <c r="K5" i="33"/>
  <c r="L5" i="33"/>
  <c r="M5" i="33"/>
  <c r="J5" i="34"/>
  <c r="K5" i="34"/>
  <c r="L5" i="34"/>
  <c r="M5" i="34"/>
  <c r="J17" i="35"/>
  <c r="K17" i="35"/>
  <c r="L17" i="35"/>
  <c r="M17" i="35"/>
  <c r="J18" i="35"/>
  <c r="K18" i="35"/>
  <c r="L18" i="35"/>
  <c r="M18" i="35"/>
  <c r="J19" i="35"/>
  <c r="K19" i="35"/>
  <c r="L19" i="35"/>
  <c r="M19" i="35"/>
  <c r="J20" i="35"/>
  <c r="K20" i="35"/>
  <c r="L20" i="35"/>
  <c r="M20" i="35"/>
  <c r="J21" i="35"/>
  <c r="K21" i="35"/>
  <c r="L21" i="35"/>
  <c r="M21" i="35"/>
  <c r="J22" i="35"/>
  <c r="K22" i="35"/>
  <c r="L22" i="35"/>
  <c r="M22" i="35"/>
  <c r="J16" i="35"/>
  <c r="K16" i="35"/>
  <c r="L16" i="35"/>
  <c r="M16" i="35"/>
  <c r="J10" i="35"/>
  <c r="K10" i="35"/>
  <c r="L10" i="35"/>
  <c r="M10" i="35"/>
  <c r="J11" i="35"/>
  <c r="K11" i="35"/>
  <c r="L11" i="35"/>
  <c r="M11" i="35"/>
  <c r="J12" i="35"/>
  <c r="K12" i="35"/>
  <c r="L12" i="35"/>
  <c r="M12" i="35"/>
  <c r="J13" i="35"/>
  <c r="K13" i="35"/>
  <c r="L13" i="35"/>
  <c r="M13" i="35"/>
  <c r="J9" i="35"/>
  <c r="K9" i="35"/>
  <c r="L9" i="35"/>
  <c r="M9" i="35"/>
  <c r="J8" i="35"/>
  <c r="K8" i="35"/>
  <c r="L8" i="35"/>
  <c r="M8" i="35"/>
  <c r="J7" i="35"/>
  <c r="K7" i="35"/>
  <c r="L7" i="35"/>
  <c r="M7" i="35"/>
  <c r="J6" i="35"/>
  <c r="K6" i="35"/>
  <c r="L6" i="35"/>
  <c r="M6" i="35"/>
  <c r="J5" i="35"/>
  <c r="K5" i="35"/>
  <c r="L5" i="35"/>
  <c r="M5" i="35"/>
  <c r="J17" i="36"/>
  <c r="K17" i="36"/>
  <c r="L17" i="36"/>
  <c r="M17" i="36"/>
  <c r="J18" i="36"/>
  <c r="K18" i="36"/>
  <c r="L18" i="36"/>
  <c r="M18" i="36"/>
  <c r="J20" i="36"/>
  <c r="K20" i="36"/>
  <c r="L20" i="36"/>
  <c r="M20" i="36"/>
  <c r="J19" i="36"/>
  <c r="K19" i="36"/>
  <c r="L19" i="36"/>
  <c r="M19" i="36"/>
  <c r="J21" i="36"/>
  <c r="K21" i="36"/>
  <c r="L21" i="36"/>
  <c r="M21" i="36"/>
  <c r="J22" i="36"/>
  <c r="K22" i="36"/>
  <c r="L22" i="36"/>
  <c r="M22" i="36"/>
  <c r="J23" i="36"/>
  <c r="K23" i="36"/>
  <c r="L23" i="36"/>
  <c r="M23" i="36"/>
  <c r="M16" i="36"/>
  <c r="L16" i="36"/>
  <c r="K16" i="36"/>
  <c r="J16" i="36"/>
  <c r="J5" i="36"/>
  <c r="J7" i="36"/>
  <c r="J8" i="36"/>
  <c r="J10" i="36"/>
  <c r="J11" i="36"/>
  <c r="J12" i="36"/>
  <c r="J9" i="36"/>
  <c r="J13" i="36"/>
  <c r="J6" i="36"/>
  <c r="K6" i="36"/>
  <c r="L6" i="36"/>
  <c r="M6" i="36"/>
  <c r="K5" i="36"/>
  <c r="L5" i="36"/>
  <c r="M5" i="36"/>
  <c r="K7" i="36"/>
  <c r="L7" i="36"/>
  <c r="M7" i="36"/>
  <c r="K8" i="36"/>
  <c r="L8" i="36"/>
  <c r="M8" i="36"/>
  <c r="K10" i="36"/>
  <c r="L10" i="36"/>
  <c r="M10" i="36"/>
  <c r="K11" i="36"/>
  <c r="L11" i="36"/>
  <c r="M11" i="36"/>
  <c r="K12" i="36"/>
  <c r="L12" i="36"/>
  <c r="M12" i="36"/>
  <c r="K9" i="36"/>
  <c r="L9" i="36"/>
  <c r="M9" i="36"/>
  <c r="K13" i="36"/>
  <c r="L13" i="36"/>
  <c r="M13" i="36"/>
  <c r="G17" i="36"/>
  <c r="G18" i="36"/>
  <c r="G9" i="36"/>
  <c r="G22" i="36"/>
  <c r="G5" i="36"/>
  <c r="G6" i="36"/>
  <c r="G8" i="36"/>
  <c r="G10" i="36"/>
  <c r="G11" i="36"/>
  <c r="G13" i="36"/>
  <c r="G12" i="36"/>
  <c r="G7" i="36"/>
  <c r="G16" i="36"/>
  <c r="G20" i="36"/>
  <c r="G21" i="36"/>
  <c r="G19" i="36"/>
  <c r="G23" i="36"/>
  <c r="G16" i="35"/>
  <c r="G22" i="35"/>
  <c r="G20" i="35"/>
  <c r="G17" i="35"/>
  <c r="G21" i="35"/>
  <c r="G19" i="35"/>
  <c r="G18" i="35"/>
  <c r="G11" i="35"/>
  <c r="G9" i="35"/>
  <c r="G8" i="35"/>
  <c r="G5" i="35"/>
  <c r="G7" i="35"/>
  <c r="G6" i="35"/>
  <c r="G10" i="35"/>
  <c r="G13" i="35"/>
  <c r="G12" i="35"/>
  <c r="G25" i="34"/>
  <c r="G22" i="34"/>
  <c r="G24" i="34"/>
  <c r="G29" i="34"/>
  <c r="G20" i="34"/>
  <c r="G11" i="34"/>
  <c r="G13" i="34"/>
  <c r="G7" i="34"/>
  <c r="G6" i="34"/>
  <c r="G12" i="34"/>
  <c r="G17" i="34"/>
  <c r="G15" i="34"/>
  <c r="G16" i="34"/>
  <c r="G21" i="34"/>
  <c r="G23" i="34"/>
  <c r="G26" i="34"/>
  <c r="G5" i="34"/>
  <c r="G10" i="34"/>
  <c r="G9" i="34"/>
  <c r="G8" i="34"/>
  <c r="G14" i="34"/>
  <c r="G13" i="33"/>
  <c r="G14" i="33"/>
  <c r="G18" i="33"/>
  <c r="G51" i="32"/>
  <c r="G52" i="32"/>
  <c r="G53" i="32"/>
  <c r="G54" i="32"/>
  <c r="G50" i="32"/>
  <c r="G39" i="32"/>
  <c r="G40" i="32"/>
  <c r="G41" i="32"/>
  <c r="G42" i="32"/>
  <c r="G43" i="32"/>
  <c r="G44" i="32"/>
  <c r="G45" i="32"/>
  <c r="G46" i="32"/>
  <c r="G47" i="32"/>
  <c r="G38" i="32"/>
  <c r="G20" i="33"/>
  <c r="G19" i="33"/>
  <c r="G24" i="33"/>
  <c r="G23" i="33"/>
  <c r="G22" i="33"/>
  <c r="G5" i="33"/>
  <c r="G8" i="33"/>
  <c r="G6" i="33"/>
  <c r="G9" i="33"/>
  <c r="G10" i="33"/>
  <c r="G7" i="33"/>
  <c r="G21" i="33"/>
  <c r="G15" i="33"/>
  <c r="G17" i="33"/>
  <c r="G16" i="33"/>
  <c r="G18" i="16"/>
  <c r="G19" i="16"/>
  <c r="G14" i="16"/>
  <c r="G21" i="16"/>
  <c r="G25" i="16"/>
  <c r="G20" i="16"/>
  <c r="G26" i="16"/>
  <c r="G22" i="16"/>
  <c r="G24" i="16"/>
  <c r="G27" i="16"/>
  <c r="G30" i="16"/>
  <c r="G28" i="16"/>
  <c r="G23" i="16"/>
  <c r="G7" i="16"/>
  <c r="G6" i="16"/>
  <c r="G9" i="16"/>
  <c r="G10" i="16"/>
  <c r="G11" i="16"/>
  <c r="G8" i="16"/>
  <c r="G15" i="16"/>
  <c r="G12" i="16"/>
  <c r="G13" i="16"/>
  <c r="G5" i="16"/>
  <c r="G21" i="15"/>
  <c r="G22" i="15"/>
  <c r="G23" i="15"/>
  <c r="G24" i="15"/>
  <c r="G20" i="15"/>
  <c r="G6" i="15"/>
  <c r="G7" i="15"/>
  <c r="G8" i="15"/>
  <c r="G9" i="15"/>
  <c r="G10" i="15"/>
  <c r="G12" i="15"/>
  <c r="G11" i="15"/>
  <c r="G13" i="15"/>
  <c r="G14" i="15"/>
  <c r="G15" i="15"/>
  <c r="G16" i="15"/>
  <c r="G17" i="15"/>
  <c r="G5" i="15"/>
  <c r="G20" i="14"/>
  <c r="G21" i="14"/>
  <c r="G22" i="14"/>
  <c r="G19" i="14"/>
  <c r="G6" i="14"/>
  <c r="G7" i="14"/>
  <c r="G8" i="14"/>
  <c r="G9" i="14"/>
  <c r="G10" i="14"/>
  <c r="G11" i="14"/>
  <c r="G12" i="14"/>
  <c r="G13" i="14"/>
  <c r="G14" i="14"/>
  <c r="G15" i="14"/>
  <c r="G16" i="14"/>
  <c r="G5" i="14"/>
  <c r="G18" i="13"/>
  <c r="G19" i="13"/>
  <c r="G20" i="13"/>
  <c r="G21" i="13"/>
  <c r="G22" i="13"/>
  <c r="G23" i="13"/>
  <c r="G24" i="13"/>
  <c r="G25" i="13"/>
  <c r="G17" i="13"/>
  <c r="G6" i="13"/>
  <c r="G7" i="13"/>
  <c r="G8" i="13"/>
  <c r="G9" i="13"/>
  <c r="G10" i="13"/>
  <c r="G11" i="13"/>
  <c r="G12" i="13"/>
  <c r="G13" i="13"/>
  <c r="G14" i="13"/>
  <c r="G5" i="13"/>
  <c r="G17" i="12"/>
  <c r="G18" i="12"/>
  <c r="G16" i="12"/>
  <c r="G6" i="12"/>
  <c r="G7" i="12"/>
  <c r="G8" i="12"/>
  <c r="G9" i="12"/>
  <c r="G10" i="12"/>
  <c r="G11" i="12"/>
  <c r="G12" i="12"/>
  <c r="G13" i="12"/>
  <c r="G5" i="12"/>
  <c r="G14" i="1"/>
  <c r="G15" i="1"/>
  <c r="G16" i="1"/>
  <c r="G17" i="1"/>
  <c r="G13" i="1"/>
  <c r="G6" i="1"/>
  <c r="G7" i="1"/>
  <c r="G8" i="1"/>
  <c r="G9" i="1"/>
  <c r="G10" i="1"/>
  <c r="G5" i="1"/>
  <c r="G17" i="11"/>
  <c r="G18" i="11"/>
  <c r="G19" i="11"/>
  <c r="G20" i="11"/>
  <c r="G21" i="11"/>
  <c r="G16" i="11"/>
  <c r="G6" i="11"/>
  <c r="G7" i="11"/>
  <c r="G8" i="11"/>
  <c r="G9" i="11"/>
  <c r="G10" i="11"/>
  <c r="G11" i="11"/>
  <c r="G12" i="11"/>
  <c r="G13" i="11"/>
  <c r="G5" i="11"/>
  <c r="G13" i="32"/>
  <c r="G5" i="32"/>
  <c r="G6" i="32"/>
  <c r="G7" i="32"/>
  <c r="G8" i="32"/>
  <c r="G9" i="32"/>
  <c r="G10" i="32"/>
  <c r="G11" i="32"/>
  <c r="G12" i="32"/>
  <c r="G14" i="32"/>
  <c r="G17" i="32"/>
  <c r="G18" i="32"/>
  <c r="G19" i="32"/>
  <c r="G20" i="32"/>
  <c r="G21" i="32"/>
  <c r="G22" i="32"/>
  <c r="G23" i="32"/>
  <c r="G19" i="31"/>
  <c r="G18" i="31"/>
  <c r="G17" i="31"/>
  <c r="G16" i="31"/>
  <c r="G12" i="31"/>
  <c r="G5" i="31"/>
  <c r="G6" i="31"/>
  <c r="G7" i="31"/>
  <c r="G8" i="31"/>
  <c r="G9" i="31"/>
  <c r="G10" i="31"/>
  <c r="G11" i="31"/>
  <c r="G13" i="31"/>
  <c r="G20" i="31"/>
  <c r="G21" i="31"/>
  <c r="G22" i="31"/>
  <c r="G23" i="31"/>
  <c r="G23" i="29"/>
  <c r="G22" i="29"/>
  <c r="G21" i="29"/>
  <c r="G15" i="29"/>
  <c r="G14" i="29"/>
  <c r="G13" i="29"/>
  <c r="G12" i="29"/>
  <c r="G11" i="29"/>
  <c r="G5" i="29"/>
  <c r="G6" i="29"/>
  <c r="G7" i="29"/>
  <c r="G8" i="29"/>
  <c r="G16" i="29"/>
  <c r="G17" i="29"/>
  <c r="G18" i="29"/>
  <c r="G19" i="29"/>
  <c r="G20" i="29"/>
  <c r="G13" i="28"/>
  <c r="G6" i="28"/>
  <c r="G7" i="28"/>
  <c r="G8" i="28"/>
  <c r="G9" i="28"/>
  <c r="G5" i="28"/>
  <c r="G14" i="28"/>
  <c r="G12" i="28"/>
  <c r="G6" i="27"/>
  <c r="G7" i="27"/>
  <c r="G8" i="27"/>
  <c r="G5" i="27"/>
  <c r="G12" i="27"/>
  <c r="G13" i="27"/>
  <c r="G14" i="27"/>
  <c r="G15" i="27"/>
  <c r="G16" i="27"/>
  <c r="G18" i="27"/>
  <c r="G17" i="27"/>
  <c r="G19" i="27"/>
  <c r="G20" i="27"/>
  <c r="G21" i="27"/>
  <c r="G22" i="27"/>
  <c r="G23" i="27"/>
  <c r="G24" i="27"/>
  <c r="G25" i="27"/>
  <c r="G11" i="27"/>
  <c r="H13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2" i="6"/>
  <c r="H14" i="6"/>
  <c r="H15" i="7"/>
  <c r="H9" i="6"/>
  <c r="H10" i="6"/>
  <c r="H5" i="7"/>
  <c r="H14" i="7"/>
  <c r="H16" i="7"/>
  <c r="H17" i="7"/>
  <c r="H18" i="7"/>
  <c r="H19" i="7"/>
  <c r="H20" i="7"/>
  <c r="H21" i="7"/>
  <c r="H22" i="7"/>
  <c r="H23" i="7"/>
  <c r="H26" i="7"/>
  <c r="H24" i="7"/>
  <c r="H25" i="7"/>
  <c r="H28" i="7"/>
  <c r="H27" i="7"/>
  <c r="H30" i="7"/>
  <c r="H29" i="7"/>
  <c r="H6" i="7"/>
  <c r="H7" i="7"/>
  <c r="H8" i="7"/>
  <c r="H9" i="7"/>
  <c r="H10" i="7"/>
  <c r="H11" i="7"/>
  <c r="G16" i="10"/>
  <c r="G17" i="10"/>
  <c r="G18" i="10"/>
  <c r="G19" i="10"/>
  <c r="G15" i="10"/>
  <c r="G7" i="10"/>
  <c r="G6" i="10"/>
  <c r="G8" i="10"/>
  <c r="G9" i="10"/>
  <c r="G10" i="10"/>
  <c r="G11" i="10"/>
  <c r="G12" i="10"/>
  <c r="G5" i="10"/>
  <c r="H16" i="9"/>
  <c r="H17" i="9"/>
  <c r="H19" i="9"/>
  <c r="H18" i="9"/>
  <c r="H20" i="9"/>
  <c r="H21" i="9"/>
  <c r="H22" i="9"/>
  <c r="H23" i="9"/>
  <c r="H15" i="9"/>
  <c r="H6" i="9"/>
  <c r="H7" i="9"/>
  <c r="H8" i="9"/>
  <c r="H9" i="9"/>
  <c r="H10" i="9"/>
  <c r="H11" i="9"/>
  <c r="H12" i="9"/>
  <c r="H5" i="9"/>
  <c r="G12" i="8"/>
  <c r="G13" i="8"/>
  <c r="G15" i="8"/>
  <c r="G14" i="8"/>
  <c r="G16" i="8"/>
  <c r="G17" i="8"/>
  <c r="G18" i="8"/>
  <c r="G19" i="8"/>
  <c r="G20" i="8"/>
  <c r="G21" i="8"/>
  <c r="G22" i="8"/>
  <c r="G24" i="8"/>
  <c r="G23" i="8"/>
  <c r="G11" i="8"/>
  <c r="G6" i="8"/>
  <c r="G7" i="8"/>
  <c r="G8" i="8"/>
  <c r="G5" i="8"/>
  <c r="H7" i="10"/>
  <c r="H14" i="14"/>
  <c r="I25" i="6"/>
  <c r="I22" i="9"/>
  <c r="H5" i="40"/>
  <c r="I18" i="7"/>
  <c r="I19" i="9"/>
  <c r="H20" i="38"/>
  <c r="H18" i="38"/>
  <c r="H16" i="36" l="1"/>
  <c r="H23" i="36"/>
  <c r="H20" i="36"/>
  <c r="H6" i="35"/>
  <c r="H7" i="14"/>
  <c r="H11" i="34"/>
  <c r="H8" i="34"/>
  <c r="H25" i="34"/>
  <c r="H23" i="15"/>
  <c r="H13" i="14"/>
  <c r="H14" i="13"/>
  <c r="H9" i="13"/>
  <c r="H32" i="42"/>
  <c r="H6" i="14"/>
  <c r="H17" i="34"/>
  <c r="H6" i="27"/>
  <c r="H17" i="15"/>
  <c r="H10" i="13"/>
  <c r="H8" i="10"/>
  <c r="H12" i="41"/>
  <c r="H20" i="42"/>
  <c r="H13" i="13"/>
  <c r="H25" i="13"/>
  <c r="H23" i="13"/>
  <c r="H10" i="12"/>
  <c r="H13" i="36"/>
  <c r="H12" i="36"/>
  <c r="H5" i="1"/>
  <c r="H7" i="1"/>
  <c r="H8" i="1"/>
  <c r="H15" i="34"/>
  <c r="H13" i="34"/>
  <c r="H12" i="34"/>
  <c r="H20" i="34"/>
  <c r="H26" i="34"/>
  <c r="H29" i="34"/>
  <c r="H22" i="34"/>
  <c r="I10" i="6"/>
  <c r="H24" i="16"/>
  <c r="H22" i="16"/>
  <c r="H19" i="16"/>
  <c r="H14" i="15"/>
  <c r="H13" i="15"/>
  <c r="H9" i="15"/>
  <c r="H22" i="15"/>
  <c r="H19" i="11"/>
  <c r="H22" i="11"/>
  <c r="H24" i="8"/>
  <c r="H19" i="8"/>
  <c r="H14" i="8"/>
  <c r="H7" i="13"/>
  <c r="H8" i="13"/>
  <c r="H20" i="33"/>
  <c r="H19" i="33"/>
  <c r="H17" i="33"/>
  <c r="H16" i="33"/>
  <c r="H15" i="33"/>
  <c r="H10" i="16"/>
  <c r="H9" i="16"/>
  <c r="H30" i="16"/>
  <c r="H27" i="16"/>
  <c r="H20" i="14"/>
  <c r="I19" i="7"/>
  <c r="I12" i="9"/>
  <c r="I21" i="9"/>
  <c r="H6" i="10"/>
  <c r="H11" i="10"/>
  <c r="H10" i="10"/>
  <c r="H19" i="10"/>
  <c r="H25" i="27"/>
  <c r="H25" i="15"/>
  <c r="H5" i="38"/>
  <c r="H7" i="38"/>
  <c r="H14" i="39"/>
  <c r="H15" i="38"/>
  <c r="H21" i="39"/>
  <c r="H8" i="40"/>
  <c r="H27" i="41"/>
  <c r="H5" i="14"/>
  <c r="I6" i="9"/>
  <c r="H9" i="14"/>
  <c r="H12" i="12"/>
  <c r="H13" i="11"/>
  <c r="H12" i="11"/>
  <c r="H17" i="13"/>
  <c r="H10" i="37"/>
  <c r="H8" i="37"/>
  <c r="H5" i="37"/>
  <c r="H6" i="37"/>
  <c r="H10" i="41"/>
  <c r="H5" i="41"/>
  <c r="H29" i="41"/>
  <c r="H33" i="42"/>
  <c r="H21" i="42"/>
  <c r="H24" i="42"/>
  <c r="H28" i="42"/>
  <c r="H25" i="42"/>
  <c r="H22" i="42"/>
  <c r="H15" i="42"/>
  <c r="H26" i="42"/>
  <c r="H22" i="37"/>
  <c r="H22" i="40"/>
  <c r="H30" i="42"/>
  <c r="H19" i="42"/>
  <c r="H16" i="42"/>
  <c r="H34" i="42"/>
  <c r="H18" i="42"/>
  <c r="H17" i="42"/>
  <c r="H11" i="42"/>
  <c r="H17" i="43"/>
  <c r="H11" i="36"/>
  <c r="H10" i="36"/>
  <c r="H5" i="35"/>
  <c r="H13" i="35"/>
  <c r="H16" i="35"/>
  <c r="H19" i="35"/>
  <c r="H5" i="33"/>
  <c r="H5" i="16"/>
  <c r="H9" i="33"/>
  <c r="H23" i="33"/>
  <c r="H22" i="33"/>
  <c r="H21" i="33"/>
  <c r="H14" i="16"/>
  <c r="H11" i="16"/>
  <c r="I24" i="7"/>
  <c r="H22" i="27"/>
  <c r="H21" i="27"/>
  <c r="H23" i="37"/>
  <c r="H17" i="39"/>
  <c r="H8" i="39"/>
  <c r="H27" i="40"/>
  <c r="H15" i="41"/>
  <c r="H36" i="42"/>
  <c r="H12" i="42"/>
  <c r="H7" i="43"/>
  <c r="H5" i="36"/>
  <c r="H9" i="34"/>
  <c r="H13" i="33"/>
  <c r="I28" i="6"/>
  <c r="I27" i="7"/>
  <c r="I20" i="7"/>
  <c r="I10" i="9"/>
  <c r="I23" i="9"/>
  <c r="H5" i="10"/>
  <c r="H15" i="10"/>
  <c r="H11" i="27"/>
  <c r="H7" i="37"/>
  <c r="H18" i="37"/>
  <c r="H9" i="38"/>
  <c r="H5" i="39"/>
  <c r="H15" i="39"/>
  <c r="H6" i="40"/>
  <c r="H25" i="41"/>
  <c r="H6" i="11"/>
  <c r="H6" i="8"/>
  <c r="H23" i="34"/>
  <c r="H21" i="34"/>
  <c r="H23" i="16"/>
  <c r="H20" i="16"/>
  <c r="H21" i="15"/>
  <c r="H16" i="14"/>
  <c r="H11" i="14"/>
  <c r="H9" i="12"/>
  <c r="H17" i="12"/>
  <c r="H10" i="1"/>
  <c r="H16" i="1"/>
  <c r="H11" i="11"/>
  <c r="H21" i="11"/>
  <c r="H20" i="11"/>
  <c r="H17" i="11"/>
  <c r="I6" i="7"/>
  <c r="I30" i="7"/>
  <c r="I31" i="7"/>
  <c r="H15" i="37"/>
  <c r="H10" i="38"/>
  <c r="H10" i="43"/>
  <c r="H12" i="40"/>
  <c r="H19" i="41"/>
  <c r="H8" i="41"/>
  <c r="H13" i="41"/>
  <c r="H28" i="41"/>
  <c r="H26" i="41"/>
  <c r="H21" i="41"/>
  <c r="H31" i="42"/>
  <c r="H9" i="43"/>
  <c r="H23" i="43"/>
  <c r="H22" i="36"/>
  <c r="H21" i="36"/>
  <c r="H18" i="36"/>
  <c r="H10" i="35"/>
  <c r="H7" i="12"/>
  <c r="H7" i="11"/>
  <c r="H8" i="11"/>
  <c r="H7" i="8"/>
  <c r="H8" i="8"/>
  <c r="H16" i="34"/>
  <c r="H6" i="34"/>
  <c r="H24" i="34"/>
  <c r="H5" i="27"/>
  <c r="H8" i="27"/>
  <c r="H28" i="16"/>
  <c r="H7" i="15"/>
  <c r="H6" i="15"/>
  <c r="H24" i="15"/>
  <c r="H19" i="14"/>
  <c r="H22" i="14"/>
  <c r="H25" i="33"/>
  <c r="H12" i="13"/>
  <c r="H13" i="12"/>
  <c r="H15" i="1"/>
  <c r="H14" i="1"/>
  <c r="H9" i="11"/>
  <c r="H18" i="11"/>
  <c r="H11" i="8"/>
  <c r="H23" i="8"/>
  <c r="H20" i="8"/>
  <c r="H16" i="8"/>
  <c r="H12" i="8"/>
  <c r="I5" i="7"/>
  <c r="I11" i="7"/>
  <c r="I9" i="7"/>
  <c r="I7" i="7"/>
  <c r="I15" i="9"/>
  <c r="H16" i="27"/>
  <c r="H12" i="27"/>
  <c r="H22" i="13"/>
  <c r="H9" i="37"/>
  <c r="H6" i="38"/>
  <c r="H16" i="39"/>
  <c r="H7" i="39"/>
  <c r="H19" i="40"/>
  <c r="H35" i="42"/>
  <c r="H18" i="43"/>
  <c r="H8" i="43"/>
  <c r="H22" i="43"/>
  <c r="H8" i="36"/>
  <c r="H12" i="35"/>
  <c r="H22" i="35"/>
  <c r="H18" i="35"/>
  <c r="H6" i="33"/>
  <c r="H6" i="16"/>
  <c r="H5" i="12"/>
  <c r="H6" i="12"/>
  <c r="H8" i="12"/>
  <c r="H10" i="34"/>
  <c r="H10" i="33"/>
  <c r="H24" i="33"/>
  <c r="H14" i="33"/>
  <c r="I7" i="6"/>
  <c r="H18" i="16"/>
  <c r="H26" i="16"/>
  <c r="H16" i="15"/>
  <c r="H15" i="14"/>
  <c r="H23" i="14"/>
  <c r="H18" i="13"/>
  <c r="H16" i="12"/>
  <c r="H23" i="11"/>
  <c r="H22" i="8"/>
  <c r="H18" i="8"/>
  <c r="H15" i="8"/>
  <c r="I14" i="6"/>
  <c r="I22" i="6"/>
  <c r="I17" i="6"/>
  <c r="I15" i="6"/>
  <c r="I28" i="7"/>
  <c r="I32" i="7"/>
  <c r="I5" i="9"/>
  <c r="I11" i="9"/>
  <c r="I9" i="9"/>
  <c r="I8" i="9"/>
  <c r="I7" i="9"/>
  <c r="I17" i="9"/>
  <c r="I16" i="9"/>
  <c r="H9" i="10"/>
  <c r="H24" i="27"/>
  <c r="H23" i="27"/>
  <c r="H17" i="27"/>
  <c r="H18" i="27"/>
  <c r="H14" i="27"/>
  <c r="H29" i="16"/>
  <c r="H24" i="13"/>
  <c r="H11" i="37"/>
  <c r="H10" i="39"/>
  <c r="H18" i="40"/>
  <c r="H26" i="40"/>
  <c r="H11" i="41"/>
  <c r="H9" i="41"/>
  <c r="H20" i="41"/>
  <c r="H23" i="42"/>
  <c r="H5" i="42"/>
  <c r="H27" i="42"/>
  <c r="H21" i="43"/>
  <c r="H17" i="36"/>
  <c r="H9" i="35"/>
  <c r="H20" i="35"/>
  <c r="H5" i="34"/>
  <c r="H8" i="33"/>
  <c r="H8" i="16"/>
  <c r="H8" i="15"/>
  <c r="H21" i="13"/>
  <c r="H21" i="8"/>
  <c r="H17" i="8"/>
  <c r="H13" i="8"/>
  <c r="I19" i="6"/>
  <c r="I16" i="6"/>
  <c r="I18" i="9"/>
  <c r="H17" i="10"/>
  <c r="H13" i="27"/>
  <c r="H19" i="13"/>
  <c r="H11" i="38"/>
  <c r="H7" i="36"/>
  <c r="H7" i="35"/>
  <c r="H8" i="35"/>
  <c r="H11" i="35"/>
  <c r="H21" i="35"/>
  <c r="H17" i="35"/>
  <c r="H7" i="33"/>
  <c r="H7" i="16"/>
  <c r="H6" i="13"/>
  <c r="H15" i="15"/>
  <c r="H11" i="15"/>
  <c r="H12" i="14"/>
  <c r="H17" i="1"/>
  <c r="I26" i="6"/>
  <c r="I30" i="6"/>
  <c r="I31" i="6"/>
  <c r="I24" i="6"/>
  <c r="I17" i="7"/>
  <c r="H18" i="10"/>
  <c r="H21" i="37"/>
  <c r="H17" i="38"/>
  <c r="H30" i="41"/>
  <c r="H6" i="36"/>
  <c r="H19" i="36"/>
  <c r="H8" i="14"/>
  <c r="H5" i="13"/>
  <c r="H5" i="11"/>
  <c r="H5" i="8"/>
  <c r="H25" i="16"/>
  <c r="H9" i="1"/>
  <c r="I18" i="6"/>
  <c r="I23" i="7"/>
  <c r="I16" i="7"/>
  <c r="H28" i="34"/>
  <c r="H19" i="38"/>
  <c r="H11" i="39"/>
  <c r="H6" i="41"/>
  <c r="H15" i="16"/>
  <c r="H13" i="16"/>
  <c r="H12" i="16"/>
  <c r="H12" i="15"/>
  <c r="H10" i="15"/>
  <c r="H13" i="1"/>
  <c r="I20" i="6"/>
  <c r="H16" i="10"/>
  <c r="H9" i="40"/>
  <c r="H23" i="41"/>
  <c r="H29" i="42"/>
  <c r="H19" i="43"/>
  <c r="H5" i="43"/>
  <c r="H5" i="15"/>
  <c r="H14" i="34"/>
  <c r="H7" i="34"/>
  <c r="H21" i="14"/>
  <c r="H20" i="13"/>
  <c r="H18" i="12"/>
  <c r="H16" i="11"/>
  <c r="I27" i="6"/>
  <c r="I6" i="6"/>
  <c r="I26" i="7"/>
  <c r="I22" i="7"/>
  <c r="I21" i="7"/>
  <c r="I20" i="9"/>
  <c r="H15" i="27"/>
  <c r="H8" i="38"/>
  <c r="H16" i="38"/>
  <c r="H20" i="40"/>
  <c r="H24" i="40"/>
  <c r="H7" i="41"/>
  <c r="H7" i="42"/>
  <c r="H20" i="43"/>
  <c r="H13" i="43"/>
  <c r="H9" i="36"/>
  <c r="H6" i="1"/>
  <c r="H21" i="16"/>
  <c r="H20" i="15"/>
  <c r="H10" i="14"/>
  <c r="H27" i="34"/>
  <c r="H11" i="12"/>
  <c r="H10" i="11"/>
  <c r="I29" i="6"/>
  <c r="I15" i="7"/>
  <c r="I25" i="7"/>
  <c r="I14" i="7"/>
  <c r="H12" i="10"/>
  <c r="H19" i="27"/>
  <c r="H17" i="37"/>
  <c r="H12" i="38"/>
  <c r="H18" i="39"/>
  <c r="H20" i="39"/>
  <c r="H14" i="41"/>
  <c r="H24" i="41"/>
  <c r="H10" i="42"/>
  <c r="H16" i="43"/>
  <c r="H6" i="43"/>
</calcChain>
</file>

<file path=xl/sharedStrings.xml><?xml version="1.0" encoding="utf-8"?>
<sst xmlns="http://schemas.openxmlformats.org/spreadsheetml/2006/main" count="2129" uniqueCount="341">
  <si>
    <t>Final Standings 1997</t>
  </si>
  <si>
    <t>Total</t>
  </si>
  <si>
    <t>John Nothdurft</t>
  </si>
  <si>
    <t>Andrew Robinson</t>
  </si>
  <si>
    <t>Harvey Quaresmini</t>
  </si>
  <si>
    <t>Colin Schofield</t>
  </si>
  <si>
    <t>Nathan Davidson</t>
  </si>
  <si>
    <t>Doug Foster</t>
  </si>
  <si>
    <t>Val Horler</t>
  </si>
  <si>
    <t>Eddie Ottschoffski</t>
  </si>
  <si>
    <t>Mark Winn</t>
  </si>
  <si>
    <t>Joe Tarnawski</t>
  </si>
  <si>
    <t>Brian Willcock</t>
  </si>
  <si>
    <t>Adam Bedi</t>
  </si>
  <si>
    <t>Aaron Michaux</t>
  </si>
  <si>
    <t>Josh Ashwood</t>
  </si>
  <si>
    <t>Peter Hiller</t>
  </si>
  <si>
    <t>Paul Evans</t>
  </si>
  <si>
    <t>Carl Ninine</t>
  </si>
  <si>
    <t>Points are assigned according to final placings in the tournaments, as follows:</t>
  </si>
  <si>
    <t>Nikki Jones</t>
  </si>
  <si>
    <t>Eric Faccer</t>
  </si>
  <si>
    <t>Gail Young</t>
  </si>
  <si>
    <t>Stuart Wilson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</si>
  <si>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</si>
  <si>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</si>
  <si>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</si>
  <si>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</si>
  <si>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</si>
  <si>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</si>
  <si>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</si>
  <si>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</si>
  <si>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</si>
  <si>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</si>
  <si>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</si>
  <si>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</si>
  <si>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No.</t>
  </si>
  <si>
    <t>Name</t>
  </si>
  <si>
    <t>Flood Cup</t>
  </si>
  <si>
    <t>Handicap</t>
  </si>
  <si>
    <t>Allegro</t>
  </si>
  <si>
    <t>Lightning</t>
  </si>
  <si>
    <t>Victor Davidovici</t>
  </si>
  <si>
    <t>Kieron Olm-Milligan</t>
  </si>
  <si>
    <t>Chris Yu</t>
  </si>
  <si>
    <t>TOURNAMENT</t>
  </si>
  <si>
    <t>Michael Davidovici</t>
  </si>
  <si>
    <t>Tim Hughes</t>
  </si>
  <si>
    <t>Brian Thomas</t>
  </si>
  <si>
    <t>Ineligible as did not complete all tournaments:</t>
  </si>
  <si>
    <t>Final Standings 1998</t>
  </si>
  <si>
    <t>BEST ALL-ROUNDER 1998</t>
  </si>
  <si>
    <t>BEST ALL-ROUNDER 1999</t>
  </si>
  <si>
    <t>Final Standings 1999</t>
  </si>
  <si>
    <t>Gabriel Boross</t>
  </si>
  <si>
    <t>Ben Lazarus</t>
  </si>
  <si>
    <t>Luke Murray</t>
  </si>
  <si>
    <t>BEST ALL-ROUNDER 2000</t>
  </si>
  <si>
    <t>Ineligible as did not complete at least 3 tournaments:</t>
  </si>
  <si>
    <t>Final Standings 1996</t>
  </si>
  <si>
    <t>Sreeni Katta</t>
  </si>
  <si>
    <t>Niels Damm</t>
  </si>
  <si>
    <t>at least half the rounds in ALL FIVE TOURNAMENTS</t>
  </si>
  <si>
    <t>Final Standings 1995</t>
  </si>
  <si>
    <t>Phillip Kirkman</t>
  </si>
  <si>
    <t>David Caldon</t>
  </si>
  <si>
    <t>Toby Wade</t>
  </si>
  <si>
    <t>at least half the rounds in ALL FOUR TOURNAMENTS</t>
  </si>
  <si>
    <t>James Hiller</t>
  </si>
  <si>
    <t>Kieran Lyons</t>
  </si>
  <si>
    <t>Sam Constantin</t>
  </si>
  <si>
    <t>Adel Debsie</t>
  </si>
  <si>
    <t>Final Standings 2000</t>
  </si>
  <si>
    <t>BEST ALL-ROUNDER 2001</t>
  </si>
  <si>
    <t>Patrick Tao</t>
  </si>
  <si>
    <t>Michael Hussey</t>
  </si>
  <si>
    <t>Final Standings 2001</t>
  </si>
  <si>
    <t>BEST ALL-ROUNDER 2002</t>
  </si>
  <si>
    <t>George Flitcroft-Smith</t>
  </si>
  <si>
    <t>John Curran</t>
  </si>
  <si>
    <t>Final Standings 2002</t>
  </si>
  <si>
    <t>BEST ALL-ROUNDER 2003</t>
  </si>
  <si>
    <t>Tony Howes</t>
  </si>
  <si>
    <t>Ray Adams</t>
  </si>
  <si>
    <t>Debbie Jenkins</t>
  </si>
  <si>
    <t>Mike Talbot</t>
  </si>
  <si>
    <t xml:space="preserve">To be eligible for a placing in the BAR a player must have completed </t>
  </si>
  <si>
    <t>at least half the rounds in at least 3 of the 4 tournaments</t>
  </si>
  <si>
    <t>To be eligible for a placing in the BAR a player must have completed</t>
  </si>
  <si>
    <t xml:space="preserve"> at least half the rounds in all 4 tournaments</t>
  </si>
  <si>
    <t xml:space="preserve">at least half the rounds in the </t>
  </si>
  <si>
    <t>Peter Horler</t>
  </si>
  <si>
    <t>Nathan Smith</t>
  </si>
  <si>
    <t>Murray Wells</t>
  </si>
  <si>
    <t>Jason Werry</t>
  </si>
  <si>
    <t>Gavin Foulger</t>
  </si>
  <si>
    <t>Marty Chadwick</t>
  </si>
  <si>
    <t>Simon Williams</t>
  </si>
  <si>
    <t>Final Standings 2003</t>
  </si>
  <si>
    <t>BEST ALL-ROUNDER 2004</t>
  </si>
  <si>
    <t>Steve Quick</t>
  </si>
  <si>
    <t>Stuart Holt</t>
  </si>
  <si>
    <t>Stefan Harmat</t>
  </si>
  <si>
    <t>Luthien Russell</t>
  </si>
  <si>
    <t>Final Standings 2004</t>
  </si>
  <si>
    <t>Mark Taylor</t>
  </si>
  <si>
    <t>BEST ALL-ROUNDER 2005</t>
  </si>
  <si>
    <t>Garvin Gray</t>
  </si>
  <si>
    <t>Shane Martin</t>
  </si>
  <si>
    <t>Mick Waters</t>
  </si>
  <si>
    <t>Suneel Prasher</t>
  </si>
  <si>
    <t>Tim Johnson</t>
  </si>
  <si>
    <t>BEST ALL-ROUNDER 2006</t>
  </si>
  <si>
    <t>Ellis Markson</t>
  </si>
  <si>
    <t>Russell Lyons</t>
  </si>
  <si>
    <t>Cameron De Vere</t>
  </si>
  <si>
    <t>David Grice</t>
  </si>
  <si>
    <t>George P Smith</t>
  </si>
  <si>
    <t>John Granger</t>
  </si>
  <si>
    <t>Allan Fossey</t>
  </si>
  <si>
    <t>Garry de Jager</t>
  </si>
  <si>
    <t>Ross Hucks</t>
  </si>
  <si>
    <t>Mark De Vries</t>
  </si>
  <si>
    <t>John Guest</t>
  </si>
  <si>
    <t>Igor Muller</t>
  </si>
  <si>
    <t>R Ewan Cameron</t>
  </si>
  <si>
    <t>Ken Barker</t>
  </si>
  <si>
    <t>C Moore</t>
  </si>
  <si>
    <t xml:space="preserve">Points system used in 1985 </t>
  </si>
  <si>
    <t>15 points for every point gained in the Flood Cup</t>
  </si>
  <si>
    <t>10 points for every point gained in the Handicap</t>
  </si>
  <si>
    <t>1 point for every point gained in the Allegro</t>
  </si>
  <si>
    <t>1 point for every point gained in the Lightning</t>
  </si>
  <si>
    <t xml:space="preserve">Points system used is based on points system used subsequent to 1995. </t>
  </si>
  <si>
    <t>Points have been assigned according to final placings in the tournaments, as follows:</t>
  </si>
  <si>
    <t>Final Standings 1986</t>
  </si>
  <si>
    <t>Peter Cronin</t>
  </si>
  <si>
    <t>?</t>
  </si>
  <si>
    <t>Barry Cox</t>
  </si>
  <si>
    <t>Patrick Byrom</t>
  </si>
  <si>
    <t>Russell Taylour</t>
  </si>
  <si>
    <t>Mark de Vries</t>
  </si>
  <si>
    <t>Mark Wardle</t>
  </si>
  <si>
    <t>Final positions in the Handicap tournament are unknown (except first and second placings).</t>
  </si>
  <si>
    <t>Final Standings 1988</t>
  </si>
  <si>
    <t>Tom Carroll</t>
  </si>
  <si>
    <t>Cec Stowasser</t>
  </si>
  <si>
    <t>Final Standings 1989</t>
  </si>
  <si>
    <t>Peter Miltenburg</t>
  </si>
  <si>
    <t>Anthony Hatton</t>
  </si>
  <si>
    <t>Steve Laycock</t>
  </si>
  <si>
    <t>Roland Simons</t>
  </si>
  <si>
    <t>Anthony Whimp</t>
  </si>
  <si>
    <t>Richard Thomas</t>
  </si>
  <si>
    <t>Steve Archibald</t>
  </si>
  <si>
    <t>Final Standings 1992</t>
  </si>
  <si>
    <t>Yes</t>
  </si>
  <si>
    <t>Phillip Mulholland</t>
  </si>
  <si>
    <t>No</t>
  </si>
  <si>
    <t>Final Standings 1994</t>
  </si>
  <si>
    <t>Ramon Resurrecion</t>
  </si>
  <si>
    <t>Edison Smith-Stubbs</t>
  </si>
  <si>
    <t>Stephen Ferrant-Smith</t>
  </si>
  <si>
    <t>Arabella Farnese</t>
  </si>
  <si>
    <t>Akif Imeri</t>
  </si>
  <si>
    <t>Ken Vaucher</t>
  </si>
  <si>
    <t>Leslie Muir</t>
  </si>
  <si>
    <t>Malcolm Muir</t>
  </si>
  <si>
    <t>Only a list of entries is available for the Allegro and Lightning tournaments.</t>
  </si>
  <si>
    <t xml:space="preserve"> Yes/No indicates whether the player was among the list of entries.</t>
  </si>
  <si>
    <t>Points system used is based on points system used subsequent to 1995.</t>
  </si>
  <si>
    <t xml:space="preserve"> Points are assigned according to final placings in the tournaments, as follows:</t>
  </si>
  <si>
    <t>Final standings in the Handicap are not available, however this trophy was run in</t>
  </si>
  <si>
    <t xml:space="preserve"> conjunction with the One Hour and One Hour final placings have been used.</t>
  </si>
  <si>
    <t xml:space="preserve"> Final tables for the Allegro and Lightning are also not available and estimated final</t>
  </si>
  <si>
    <t xml:space="preserve"> standings based on incomplete crosstables using % of games won have been used.</t>
  </si>
  <si>
    <t>Only winners are known for tournaments held during 1988, there being no list of placegetters.</t>
  </si>
  <si>
    <t xml:space="preserve"> The figure in the ‘Total’ column is derived from a list of the final standings for the "Twin Clubs Cup".</t>
  </si>
  <si>
    <t xml:space="preserve"> This competition involved tournaments from The Gap and Northside (Nundah) Chess Clubs.</t>
  </si>
  <si>
    <t xml:space="preserve"> Only The Gap CC members are listed in the above table.</t>
  </si>
  <si>
    <t>Final Standings 1985</t>
  </si>
  <si>
    <t>BEST ALL-ROUNDER 1985</t>
  </si>
  <si>
    <t>BEST ALL-ROUNDER 1986</t>
  </si>
  <si>
    <t>BEST ALL-ROUNDER 1988</t>
  </si>
  <si>
    <t>BEST ALL-ROUNDER 1989</t>
  </si>
  <si>
    <t>BEST ALL-ROUNDER 1992</t>
  </si>
  <si>
    <t>BEST ALL-ROUNDER 1994</t>
  </si>
  <si>
    <t>BEST ALL-ROUNDER 1995</t>
  </si>
  <si>
    <t>BEST ALL-ROUNDER 1996</t>
  </si>
  <si>
    <t>BEST ALL-ROUNDER 1997</t>
  </si>
  <si>
    <t>Greg Colwell</t>
  </si>
  <si>
    <t>Michael Pomplun</t>
  </si>
  <si>
    <t>Gordon Powell</t>
  </si>
  <si>
    <t>Tom Szekely</t>
  </si>
  <si>
    <t>Final Standings 2006</t>
  </si>
  <si>
    <t>BEST ALL-ROUNDER 2007</t>
  </si>
  <si>
    <t>Ernesto Dobson</t>
  </si>
  <si>
    <t>John Roper</t>
  </si>
  <si>
    <t>Nathan Shaw</t>
  </si>
  <si>
    <t>Final Standings 1985 (Using present day calculations)</t>
  </si>
  <si>
    <t>Final Standings 2007</t>
  </si>
  <si>
    <t>SW Trophy</t>
  </si>
  <si>
    <t>The best result only from the Handicap &amp; SW Trophy is counted.</t>
  </si>
  <si>
    <t>Flood Cup, Allegro, Lightning, and either one of the Handicap or the SW Trophy</t>
  </si>
  <si>
    <t>Final Standings 2005</t>
  </si>
  <si>
    <t>Brendan Griffen</t>
  </si>
  <si>
    <t>Thomas Robinson</t>
  </si>
  <si>
    <t>Mark Borrill</t>
  </si>
  <si>
    <t>Jonathan Bester</t>
  </si>
  <si>
    <t>Matthew Bester</t>
  </si>
  <si>
    <t>Josh Ford</t>
  </si>
  <si>
    <t>Peter Ford</t>
  </si>
  <si>
    <t>Nick Kospartov</t>
  </si>
  <si>
    <t>BEST ALL-ROUNDER 2008</t>
  </si>
  <si>
    <t>Joseph Curtain</t>
  </si>
  <si>
    <t>Final Standings 2008</t>
  </si>
  <si>
    <t>BEST ALL-ROUNDER 2009</t>
  </si>
  <si>
    <t>Brendan Griffin</t>
  </si>
  <si>
    <t>Matthew Cooper</t>
  </si>
  <si>
    <t>Gary Sands</t>
  </si>
  <si>
    <t>Final Standings 2009</t>
  </si>
  <si>
    <t>BEST ALL-ROUNDER 2010</t>
  </si>
  <si>
    <t>Jim Petrie</t>
  </si>
  <si>
    <t>Joseph Langford</t>
  </si>
  <si>
    <t>Mitchell Langford</t>
  </si>
  <si>
    <t>Jonathan Wilson</t>
  </si>
  <si>
    <t>Rob Joyce</t>
  </si>
  <si>
    <t>Tie-break</t>
  </si>
  <si>
    <t>Alex Toolsie</t>
  </si>
  <si>
    <t>Jack Badenhorst</t>
  </si>
  <si>
    <t>Sally Allen</t>
  </si>
  <si>
    <t>Mark Nettle</t>
  </si>
  <si>
    <t>Ric Ambatali</t>
  </si>
  <si>
    <t>Final Standings 2010</t>
  </si>
  <si>
    <t>BEST ALL-ROUNDER 2011</t>
  </si>
  <si>
    <t>Marcus Porter</t>
  </si>
  <si>
    <t>John Ryland</t>
  </si>
  <si>
    <t>Martin Laizans</t>
  </si>
  <si>
    <t>Final Standings 2011</t>
  </si>
  <si>
    <t>BEST ALL-ROUNDER 2012</t>
  </si>
  <si>
    <t>Andrew Robinson</t>
  </si>
  <si>
    <t>Andrew Mather</t>
  </si>
  <si>
    <t>Shane Mather</t>
  </si>
  <si>
    <t>Joe Curtain</t>
  </si>
  <si>
    <t>Brian Stevens</t>
  </si>
  <si>
    <t>Final Standings 2012</t>
  </si>
  <si>
    <t>BEST ALL-ROUNDER 2013</t>
  </si>
  <si>
    <t>George Flitcroft Smith</t>
  </si>
  <si>
    <t>Ryan Lyons</t>
  </si>
  <si>
    <t>Final Standings 2013</t>
  </si>
  <si>
    <t>Warren Mayocchi</t>
  </si>
  <si>
    <t>Sanat Kunwar</t>
  </si>
  <si>
    <t>Ben Tidswell</t>
  </si>
  <si>
    <t>Joshua Morris</t>
  </si>
  <si>
    <t>Tony Morris</t>
  </si>
  <si>
    <t>Nick Petrie</t>
  </si>
  <si>
    <t>BEST ALL-ROUNDER 2014</t>
  </si>
  <si>
    <t>Final Standings 2014</t>
  </si>
  <si>
    <t>BEST ALL-ROUNDER 2015</t>
  </si>
  <si>
    <t>Metin Ozaslan</t>
  </si>
  <si>
    <t>Tom Humphries</t>
  </si>
  <si>
    <t>Adam Morris</t>
  </si>
  <si>
    <t>Stefan Flanigan</t>
  </si>
  <si>
    <t>Nathan Key</t>
  </si>
  <si>
    <t>Final Standings 2015</t>
  </si>
  <si>
    <t>.</t>
  </si>
  <si>
    <t>BEST ALL-ROUNDER 2016</t>
  </si>
  <si>
    <t>Daniel Sheldon</t>
  </si>
  <si>
    <t>Erick McPherson</t>
  </si>
  <si>
    <t>Peter Black</t>
  </si>
  <si>
    <t>Daniel Clancy</t>
  </si>
  <si>
    <t>Theodora Brewster</t>
  </si>
  <si>
    <t>Thomas Johnston</t>
  </si>
  <si>
    <t>Jacques Van Rensberg</t>
  </si>
  <si>
    <t>Edwin Mejia Ortiz</t>
  </si>
  <si>
    <t>Tom Meggitt</t>
  </si>
  <si>
    <t>Thomas Rynne</t>
  </si>
  <si>
    <t>Rex Scarf</t>
  </si>
  <si>
    <t>Final Standings 2016</t>
  </si>
  <si>
    <t>BEST ALL-ROUNDER 2017</t>
  </si>
  <si>
    <t>Max Crocker</t>
  </si>
  <si>
    <t>Evgeny Voloshko</t>
  </si>
  <si>
    <t>Mark Pendrith</t>
  </si>
  <si>
    <t>Chee Seng Lue</t>
  </si>
  <si>
    <t>Final Standings 2017</t>
  </si>
  <si>
    <t>BEST ALL-ROUNDER 2018</t>
  </si>
  <si>
    <t>Final Standings 2018</t>
  </si>
  <si>
    <t>Graham Redding</t>
  </si>
  <si>
    <t>Chesley Cutler</t>
  </si>
  <si>
    <t>Suvan Nag</t>
  </si>
  <si>
    <t>Krishna Karthik</t>
  </si>
  <si>
    <t>BEST ALL-ROUNDER 2019</t>
  </si>
  <si>
    <t>Final Standings 2019</t>
  </si>
  <si>
    <t>Warren Ward</t>
  </si>
  <si>
    <t>Phil Eichinski</t>
  </si>
  <si>
    <t>Matthew Gentle</t>
  </si>
  <si>
    <t>BEST ALL-ROUNDER 2020</t>
  </si>
  <si>
    <t>William Tu</t>
  </si>
  <si>
    <t>James Beeley</t>
  </si>
  <si>
    <t>Elizabeth Williams</t>
  </si>
  <si>
    <t>Jeeva Praveen</t>
  </si>
  <si>
    <t>Ruihan Wang</t>
  </si>
  <si>
    <t>Methul Jayasundara</t>
  </si>
  <si>
    <t>Bradley Sachse</t>
  </si>
  <si>
    <t>Thomas Worrall</t>
  </si>
  <si>
    <t>Harvey Zhu</t>
  </si>
  <si>
    <t>Ian Li</t>
  </si>
  <si>
    <t>Lachlan Wang</t>
  </si>
  <si>
    <t>Matthew Chippendale</t>
  </si>
  <si>
    <t>Kingston Wang</t>
  </si>
  <si>
    <t>Oliver Au</t>
  </si>
  <si>
    <t>Samtani, Mahender</t>
  </si>
  <si>
    <t>Thong, Niko</t>
  </si>
  <si>
    <t>O'Donohue, Caiseal</t>
  </si>
  <si>
    <t>House, Bede</t>
  </si>
  <si>
    <t>Final Standings 2020</t>
  </si>
  <si>
    <t>A Flood Cup</t>
  </si>
  <si>
    <t>B SW Trophy</t>
  </si>
  <si>
    <t>C Allegro</t>
  </si>
  <si>
    <t>D Lightning</t>
  </si>
  <si>
    <t>B Handicap</t>
  </si>
  <si>
    <t>C SW Trophy</t>
  </si>
  <si>
    <t>D Allegro</t>
  </si>
  <si>
    <t>E Lightning</t>
  </si>
  <si>
    <t>BEST ALL-ROUNDER 2021</t>
  </si>
  <si>
    <t>Corey Van Jaarsveldt</t>
  </si>
  <si>
    <t>Andres Rueda</t>
  </si>
  <si>
    <t>Caiseal O'Donohue</t>
  </si>
  <si>
    <t>Elijah Maguire</t>
  </si>
  <si>
    <t>Tim Beard</t>
  </si>
  <si>
    <t>Gopala Chetti</t>
  </si>
  <si>
    <t>Jarrod King</t>
  </si>
  <si>
    <t>Owen Shen</t>
  </si>
  <si>
    <t>Krish Sudharsanan</t>
  </si>
  <si>
    <t>Pavan Arun</t>
  </si>
  <si>
    <t>Final Standings 2021</t>
  </si>
  <si>
    <t>BEST ALL-ROUNDER 2022</t>
  </si>
  <si>
    <t>Final Standings 2022</t>
  </si>
  <si>
    <t>Bradley Simmons</t>
  </si>
  <si>
    <t>Caleb Hall</t>
  </si>
  <si>
    <t>Lachlan Dunn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</si>
</sst>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;[Red]\-&quot;$&quot;#,##0.00"/>
    <numFmt numFmtId="164" formatCode="#,##0&quot;£&quot;_);[Red]\(#,##0&quot;£&quot;\)"/>
    <numFmt numFmtId="165" formatCode="#,##0.00&quot;£&quot;_);\(#,##0.00&quot;£&quot;\)"/>
    <numFmt numFmtId="166" formatCode="#,##0.00&quot;£&quot;_);[Red]\(#,##0.00&quot;£&quot;\)"/>
    <numFmt numFmtId="167" formatCode="_ * #,##0_)&quot;£&quot;_ ;_ * \(#,##0\)&quot;£&quot;_ ;_ * &quot;-&quot;_)&quot;£&quot;_ ;_ @_ "/>
    <numFmt numFmtId="168" formatCode="_ * #,##0_)_£_ ;_ * \(#,##0\)_£_ ;_ * &quot;-&quot;_)_£_ ;_ @_ "/>
    <numFmt numFmtId="169" formatCode="_ * #,##0.00_)&quot;£&quot;_ ;_ * \(#,##0.00\)&quot;£&quot;_ ;_ * &quot;-&quot;??_)&quot;£&quot;_ ;_ @_ "/>
    <numFmt numFmtId="170" formatCode="_ * #,##0.00_)_£_ ;_ * \(#,##0.00\)_£_ ;_ * &quot;-&quot;??_)_£_ ;_ @_ "/>
    <numFmt numFmtId="171" formatCode="#,##0\ &quot;F&quot;;\-#,##0\ &quot;F&quot;"/>
    <numFmt numFmtId="172" formatCode="0%;\(0%\)"/>
    <numFmt numFmtId="173" formatCode="_(* #,##0,_);[Red]_(* \(#,##0,\);_(* &quot;&quot;\ \-\ &quot;&quot;_);_(@_)"/>
    <numFmt numFmtId="174" formatCode="_(* #,##0,,_);_(* \(#,##0,,\);_(* &quot;-&quot;_)"/>
    <numFmt numFmtId="175" formatCode="0.0"/>
  </numFmts>
  <fonts count="15" x14ac:knownFonts="1">
    <font>
      <sz val="12"/>
      <name val="Times New Roman"/>
    </font>
    <font>
      <sz val="10"/>
      <name val="Arial"/>
      <family val="2"/>
    </font>
    <font>
      <sz val="10"/>
      <name val="Arial"/>
      <family val="2"/>
    </font>
    <font>
      <sz val="12"/>
      <name val="Tms Rmn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173" fontId="1" fillId="0" borderId="0" applyFill="0" applyBorder="0" applyAlignment="0"/>
    <xf numFmtId="165" fontId="1" fillId="0" borderId="0" applyFill="0" applyBorder="0" applyAlignment="0"/>
    <xf numFmtId="166" fontId="1" fillId="0" borderId="0" applyFill="0" applyBorder="0" applyAlignment="0"/>
    <xf numFmtId="167" fontId="1" fillId="0" borderId="0" applyFill="0" applyBorder="0" applyAlignment="0"/>
    <xf numFmtId="168" fontId="1" fillId="0" borderId="0" applyFill="0" applyBorder="0" applyAlignment="0"/>
    <xf numFmtId="164" fontId="1" fillId="0" borderId="0" applyFill="0" applyBorder="0" applyAlignment="0"/>
    <xf numFmtId="169" fontId="1" fillId="0" borderId="0" applyFill="0" applyBorder="0" applyAlignment="0"/>
    <xf numFmtId="165" fontId="1" fillId="0" borderId="0" applyFill="0" applyBorder="0" applyAlignment="0"/>
    <xf numFmtId="164" fontId="1" fillId="0" borderId="0" applyFont="0" applyFill="0" applyBorder="0" applyAlignment="0" applyProtection="0"/>
    <xf numFmtId="8" fontId="3" fillId="0" borderId="1"/>
    <xf numFmtId="165" fontId="1" fillId="0" borderId="0" applyFont="0" applyFill="0" applyBorder="0" applyAlignment="0" applyProtection="0"/>
    <xf numFmtId="14" fontId="4" fillId="0" borderId="0" applyFill="0" applyBorder="0" applyAlignment="0"/>
    <xf numFmtId="164" fontId="1" fillId="0" borderId="0" applyFill="0" applyBorder="0" applyAlignment="0"/>
    <xf numFmtId="165" fontId="1" fillId="0" borderId="0" applyFill="0" applyBorder="0" applyAlignment="0"/>
    <xf numFmtId="164" fontId="1" fillId="0" borderId="0" applyFill="0" applyBorder="0" applyAlignment="0"/>
    <xf numFmtId="169" fontId="1" fillId="0" borderId="0" applyFill="0" applyBorder="0" applyAlignment="0"/>
    <xf numFmtId="165" fontId="1" fillId="0" borderId="0" applyFill="0" applyBorder="0" applyAlignment="0"/>
    <xf numFmtId="0" fontId="5" fillId="0" borderId="2" applyNumberFormat="0" applyAlignment="0" applyProtection="0">
      <alignment horizontal="left"/>
    </xf>
    <xf numFmtId="0" fontId="5" fillId="0" borderId="3">
      <alignment horizontal="left"/>
    </xf>
    <xf numFmtId="164" fontId="1" fillId="0" borderId="0" applyFill="0" applyBorder="0" applyAlignment="0"/>
    <xf numFmtId="165" fontId="1" fillId="0" borderId="0" applyFill="0" applyBorder="0" applyAlignment="0"/>
    <xf numFmtId="164" fontId="1" fillId="0" borderId="0" applyFill="0" applyBorder="0" applyAlignment="0"/>
    <xf numFmtId="169" fontId="1" fillId="0" borderId="0" applyFill="0" applyBorder="0" applyAlignment="0"/>
    <xf numFmtId="165" fontId="1" fillId="0" borderId="0" applyFill="0" applyBorder="0" applyAlignment="0"/>
    <xf numFmtId="174" fontId="1" fillId="0" borderId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1" fillId="0" borderId="0" applyFill="0" applyBorder="0" applyAlignment="0"/>
    <xf numFmtId="165" fontId="1" fillId="0" borderId="0" applyFill="0" applyBorder="0" applyAlignment="0"/>
    <xf numFmtId="164" fontId="1" fillId="0" borderId="0" applyFill="0" applyBorder="0" applyAlignment="0"/>
    <xf numFmtId="169" fontId="1" fillId="0" borderId="0" applyFill="0" applyBorder="0" applyAlignment="0"/>
    <xf numFmtId="165" fontId="1" fillId="0" borderId="0" applyFill="0" applyBorder="0" applyAlignment="0"/>
    <xf numFmtId="0" fontId="6" fillId="0" borderId="4"/>
    <xf numFmtId="0" fontId="7" fillId="0" borderId="5"/>
    <xf numFmtId="49" fontId="4" fillId="0" borderId="0" applyFill="0" applyBorder="0" applyAlignment="0"/>
    <xf numFmtId="170" fontId="1" fillId="0" borderId="0" applyFill="0" applyBorder="0" applyAlignment="0"/>
    <xf numFmtId="171" fontId="1" fillId="0" borderId="0" applyFill="0" applyBorder="0" applyAlignment="0"/>
  </cellStyleXfs>
  <cellXfs count="49"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5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75" fontId="9" fillId="0" borderId="0" xfId="0" applyNumberFormat="1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5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5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/>
    </xf>
    <xf numFmtId="175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5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5" fontId="10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/>
    </xf>
    <xf numFmtId="175" fontId="8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</cellXfs>
  <cellStyles count="38">
    <cellStyle name="Calc Currency (0)" xfId="1" xr:uid="{00000000-0005-0000-0000-000000000000}"/>
    <cellStyle name="Calc Currency (2)" xfId="2" xr:uid="{00000000-0005-0000-0000-000001000000}"/>
    <cellStyle name="Calc Percent (0)" xfId="3" xr:uid="{00000000-0005-0000-0000-000002000000}"/>
    <cellStyle name="Calc Percent (1)" xfId="4" xr:uid="{00000000-0005-0000-0000-000003000000}"/>
    <cellStyle name="Calc Percent (2)" xfId="5" xr:uid="{00000000-0005-0000-0000-000004000000}"/>
    <cellStyle name="Calc Units (0)" xfId="6" xr:uid="{00000000-0005-0000-0000-000005000000}"/>
    <cellStyle name="Calc Units (1)" xfId="7" xr:uid="{00000000-0005-0000-0000-000006000000}"/>
    <cellStyle name="Calc Units (2)" xfId="8" xr:uid="{00000000-0005-0000-0000-000007000000}"/>
    <cellStyle name="Comma [00]" xfId="9" xr:uid="{00000000-0005-0000-0000-000008000000}"/>
    <cellStyle name="Currency (0.00)" xfId="10" xr:uid="{00000000-0005-0000-0000-000009000000}"/>
    <cellStyle name="Currency [00]" xfId="11" xr:uid="{00000000-0005-0000-0000-00000A000000}"/>
    <cellStyle name="Date Short" xfId="12" xr:uid="{00000000-0005-0000-0000-00000B000000}"/>
    <cellStyle name="Enter Currency (0)" xfId="13" xr:uid="{00000000-0005-0000-0000-00000C000000}"/>
    <cellStyle name="Enter Currency (2)" xfId="14" xr:uid="{00000000-0005-0000-0000-00000D000000}"/>
    <cellStyle name="Enter Units (0)" xfId="15" xr:uid="{00000000-0005-0000-0000-00000E000000}"/>
    <cellStyle name="Enter Units (1)" xfId="16" xr:uid="{00000000-0005-0000-0000-00000F000000}"/>
    <cellStyle name="Enter Units (2)" xfId="17" xr:uid="{00000000-0005-0000-0000-000010000000}"/>
    <cellStyle name="Header1" xfId="18" xr:uid="{00000000-0005-0000-0000-000011000000}"/>
    <cellStyle name="Header2" xfId="19" xr:uid="{00000000-0005-0000-0000-000012000000}"/>
    <cellStyle name="Link Currency (0)" xfId="20" xr:uid="{00000000-0005-0000-0000-000013000000}"/>
    <cellStyle name="Link Currency (2)" xfId="21" xr:uid="{00000000-0005-0000-0000-000014000000}"/>
    <cellStyle name="Link Units (0)" xfId="22" xr:uid="{00000000-0005-0000-0000-000015000000}"/>
    <cellStyle name="Link Units (1)" xfId="23" xr:uid="{00000000-0005-0000-0000-000016000000}"/>
    <cellStyle name="Link Units (2)" xfId="24" xr:uid="{00000000-0005-0000-0000-000017000000}"/>
    <cellStyle name="Normal" xfId="0" builtinId="0"/>
    <cellStyle name="Normal - Style1" xfId="25" xr:uid="{00000000-0005-0000-0000-000019000000}"/>
    <cellStyle name="Percent [0]" xfId="26" xr:uid="{00000000-0005-0000-0000-00001A000000}"/>
    <cellStyle name="Percent [00]" xfId="27" xr:uid="{00000000-0005-0000-0000-00001B000000}"/>
    <cellStyle name="PrePop Currency (0)" xfId="28" xr:uid="{00000000-0005-0000-0000-00001C000000}"/>
    <cellStyle name="PrePop Currency (2)" xfId="29" xr:uid="{00000000-0005-0000-0000-00001D000000}"/>
    <cellStyle name="PrePop Units (0)" xfId="30" xr:uid="{00000000-0005-0000-0000-00001E000000}"/>
    <cellStyle name="PrePop Units (1)" xfId="31" xr:uid="{00000000-0005-0000-0000-00001F000000}"/>
    <cellStyle name="PrePop Units (2)" xfId="32" xr:uid="{00000000-0005-0000-0000-000020000000}"/>
    <cellStyle name="sbt2" xfId="33" xr:uid="{00000000-0005-0000-0000-000021000000}"/>
    <cellStyle name="subt1" xfId="34" xr:uid="{00000000-0005-0000-0000-000022000000}"/>
    <cellStyle name="Text Indent A" xfId="35" xr:uid="{00000000-0005-0000-0000-000023000000}"/>
    <cellStyle name="Text Indent B" xfId="36" xr:uid="{00000000-0005-0000-0000-000024000000}"/>
    <cellStyle name="Text Indent C" xfId="37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zoomScaleNormal="105" zoomScaleSheetLayoutView="70" workbookViewId="0"/>
  </sheetViews>
  <sheetFormatPr defaultRowHeight="15.75" x14ac:dyDescent="0.25"/>
  <sheetData/>
  <phoneticPr fontId="14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AJ44"/>
  <sheetViews>
    <sheetView workbookViewId="0">
      <selection activeCell="H1" sqref="H1"/>
    </sheetView>
  </sheetViews>
  <sheetFormatPr defaultRowHeight="15" x14ac:dyDescent="0.25"/>
  <cols>
    <col min="1" max="1" width="4.625" style="4" customWidth="1"/>
    <col min="2" max="2" width="20.625" style="4" customWidth="1"/>
    <col min="3" max="7" width="9.125" style="5" customWidth="1"/>
    <col min="8" max="8" width="9.125" style="2" customWidth="1"/>
    <col min="9" max="36" width="9" style="5"/>
    <col min="37" max="16384" width="9" style="4"/>
  </cols>
  <sheetData>
    <row r="1" spans="1:36" x14ac:dyDescent="0.25">
      <c r="A1" s="1" t="s">
        <v>188</v>
      </c>
    </row>
    <row r="2" spans="1:36" x14ac:dyDescent="0.25">
      <c r="A2" s="1" t="s">
        <v>59</v>
      </c>
    </row>
    <row r="3" spans="1:36" x14ac:dyDescent="0.25">
      <c r="Q3" s="5">
        <v>12</v>
      </c>
      <c r="R3" s="5">
        <v>5</v>
      </c>
      <c r="S3" s="5">
        <v>7</v>
      </c>
      <c r="T3" s="5">
        <v>26</v>
      </c>
      <c r="U3" s="5">
        <v>45</v>
      </c>
    </row>
    <row r="4" spans="1:36" s="12" customFormat="1" ht="12.75" x14ac:dyDescent="0.25">
      <c r="A4" s="9" t="s">
        <v>36</v>
      </c>
      <c r="B4" s="36" t="s">
        <v>37</v>
      </c>
      <c r="C4" s="9" t="s">
        <v>38</v>
      </c>
      <c r="D4" s="9" t="s">
        <v>39</v>
      </c>
      <c r="E4" s="9" t="s">
        <v>201</v>
      </c>
      <c r="F4" s="9" t="s">
        <v>40</v>
      </c>
      <c r="G4" s="9" t="s">
        <v>41</v>
      </c>
      <c r="H4" s="9" t="s">
        <v>1</v>
      </c>
      <c r="I4" s="9" t="s">
        <v>227</v>
      </c>
      <c r="K4" s="11" t="s">
        <v>38</v>
      </c>
      <c r="L4" s="11" t="s">
        <v>39</v>
      </c>
      <c r="M4" s="11" t="s">
        <v>201</v>
      </c>
      <c r="N4" s="11" t="s">
        <v>40</v>
      </c>
      <c r="O4" s="11" t="s">
        <v>41</v>
      </c>
      <c r="P4" s="10"/>
      <c r="Q4" s="9" t="s">
        <v>38</v>
      </c>
      <c r="R4" s="9" t="s">
        <v>39</v>
      </c>
      <c r="S4" s="9" t="s">
        <v>201</v>
      </c>
      <c r="T4" s="9" t="s">
        <v>40</v>
      </c>
      <c r="U4" s="9" t="s">
        <v>41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16">
        <v>1</v>
      </c>
      <c r="B5" s="30" t="s">
        <v>10</v>
      </c>
      <c r="C5" s="16">
        <v>18</v>
      </c>
      <c r="D5" s="16">
        <v>16</v>
      </c>
      <c r="E5" s="16">
        <v>12</v>
      </c>
      <c r="F5" s="16">
        <v>16</v>
      </c>
      <c r="G5" s="16">
        <v>18</v>
      </c>
      <c r="H5" s="17">
        <f t="shared" ref="H5:H12" si="0">SUM(C5:G5)</f>
        <v>80</v>
      </c>
      <c r="I5" s="18">
        <f t="shared" ref="I5:I12" si="1">SUM(K5:O5)</f>
        <v>382.88614163614159</v>
      </c>
      <c r="K5" s="18">
        <f t="shared" ref="K5:K12" si="2">Q5/Q$3*150</f>
        <v>106.25</v>
      </c>
      <c r="L5" s="18">
        <f t="shared" ref="L5:O12" si="3">R5/R$3*100</f>
        <v>80</v>
      </c>
      <c r="M5" s="18">
        <f t="shared" si="3"/>
        <v>64.285714285714292</v>
      </c>
      <c r="N5" s="18">
        <f t="shared" si="3"/>
        <v>63.46153846153846</v>
      </c>
      <c r="O5" s="18">
        <f t="shared" si="3"/>
        <v>68.888888888888886</v>
      </c>
      <c r="Q5" s="18">
        <v>8.5</v>
      </c>
      <c r="R5" s="18">
        <v>4</v>
      </c>
      <c r="S5" s="18">
        <v>4.5</v>
      </c>
      <c r="T5" s="18">
        <v>16.5</v>
      </c>
      <c r="U5" s="18">
        <v>31</v>
      </c>
    </row>
    <row r="6" spans="1:36" x14ac:dyDescent="0.25">
      <c r="A6" s="16">
        <v>2</v>
      </c>
      <c r="B6" s="30" t="s">
        <v>6</v>
      </c>
      <c r="C6" s="16">
        <v>24</v>
      </c>
      <c r="D6" s="16">
        <v>20</v>
      </c>
      <c r="E6" s="16">
        <v>4</v>
      </c>
      <c r="F6" s="16">
        <v>10</v>
      </c>
      <c r="G6" s="16">
        <v>10</v>
      </c>
      <c r="H6" s="17">
        <f t="shared" si="0"/>
        <v>68</v>
      </c>
      <c r="I6" s="18">
        <f t="shared" si="1"/>
        <v>349.94658119658118</v>
      </c>
      <c r="K6" s="18">
        <f t="shared" si="2"/>
        <v>118.75</v>
      </c>
      <c r="L6" s="18">
        <f t="shared" si="3"/>
        <v>90</v>
      </c>
      <c r="M6" s="18">
        <f t="shared" si="3"/>
        <v>50</v>
      </c>
      <c r="N6" s="18">
        <f t="shared" si="3"/>
        <v>42.307692307692307</v>
      </c>
      <c r="O6" s="18">
        <f t="shared" si="3"/>
        <v>48.888888888888886</v>
      </c>
      <c r="Q6" s="18">
        <v>9.5</v>
      </c>
      <c r="R6" s="18">
        <v>4.5</v>
      </c>
      <c r="S6" s="18">
        <v>3.5</v>
      </c>
      <c r="T6" s="18">
        <v>11</v>
      </c>
      <c r="U6" s="18">
        <v>22</v>
      </c>
    </row>
    <row r="7" spans="1:36" x14ac:dyDescent="0.25">
      <c r="A7" s="16">
        <v>3</v>
      </c>
      <c r="B7" s="30" t="s">
        <v>3</v>
      </c>
      <c r="C7" s="16">
        <v>20</v>
      </c>
      <c r="D7" s="16">
        <v>12</v>
      </c>
      <c r="E7" s="16">
        <v>8</v>
      </c>
      <c r="F7" s="16">
        <v>12</v>
      </c>
      <c r="G7" s="16">
        <v>14</v>
      </c>
      <c r="H7" s="17">
        <f t="shared" si="0"/>
        <v>66</v>
      </c>
      <c r="I7" s="18">
        <f t="shared" si="1"/>
        <v>332.28174603174602</v>
      </c>
      <c r="K7" s="18">
        <f t="shared" si="2"/>
        <v>106.25</v>
      </c>
      <c r="L7" s="18">
        <f t="shared" si="3"/>
        <v>60</v>
      </c>
      <c r="M7" s="18">
        <f t="shared" si="3"/>
        <v>57.142857142857139</v>
      </c>
      <c r="N7" s="18">
        <f t="shared" si="3"/>
        <v>50</v>
      </c>
      <c r="O7" s="18">
        <f t="shared" si="3"/>
        <v>58.888888888888893</v>
      </c>
      <c r="Q7" s="18">
        <v>8.5</v>
      </c>
      <c r="R7" s="18">
        <v>3</v>
      </c>
      <c r="S7" s="18">
        <v>4</v>
      </c>
      <c r="T7" s="18">
        <v>13</v>
      </c>
      <c r="U7" s="18">
        <v>26.5</v>
      </c>
    </row>
    <row r="8" spans="1:36" x14ac:dyDescent="0.25">
      <c r="A8" s="16">
        <v>4</v>
      </c>
      <c r="B8" s="30" t="s">
        <v>4</v>
      </c>
      <c r="C8" s="16">
        <v>8</v>
      </c>
      <c r="D8" s="16">
        <v>14</v>
      </c>
      <c r="E8" s="16">
        <v>14</v>
      </c>
      <c r="F8" s="16">
        <v>14</v>
      </c>
      <c r="G8" s="16">
        <v>16</v>
      </c>
      <c r="H8" s="17">
        <f t="shared" si="0"/>
        <v>66</v>
      </c>
      <c r="I8" s="18">
        <f t="shared" si="1"/>
        <v>323.96520146520146</v>
      </c>
      <c r="K8" s="18">
        <f t="shared" si="2"/>
        <v>62.5</v>
      </c>
      <c r="L8" s="18">
        <f t="shared" si="3"/>
        <v>80</v>
      </c>
      <c r="M8" s="18">
        <f t="shared" si="3"/>
        <v>64.285714285714292</v>
      </c>
      <c r="N8" s="18">
        <f t="shared" si="3"/>
        <v>53.846153846153847</v>
      </c>
      <c r="O8" s="18">
        <f t="shared" si="3"/>
        <v>63.333333333333329</v>
      </c>
      <c r="Q8" s="18">
        <v>5</v>
      </c>
      <c r="R8" s="18">
        <v>4</v>
      </c>
      <c r="S8" s="18">
        <v>4.5</v>
      </c>
      <c r="T8" s="18">
        <v>14</v>
      </c>
      <c r="U8" s="18">
        <v>28.5</v>
      </c>
    </row>
    <row r="9" spans="1:36" x14ac:dyDescent="0.25">
      <c r="A9" s="16">
        <v>5</v>
      </c>
      <c r="B9" s="30" t="s">
        <v>9</v>
      </c>
      <c r="C9" s="16">
        <v>16</v>
      </c>
      <c r="D9" s="16">
        <v>18</v>
      </c>
      <c r="E9" s="16">
        <v>20</v>
      </c>
      <c r="F9" s="16">
        <v>0</v>
      </c>
      <c r="G9" s="16">
        <v>8</v>
      </c>
      <c r="H9" s="17">
        <f t="shared" si="0"/>
        <v>62</v>
      </c>
      <c r="I9" s="18">
        <f t="shared" si="1"/>
        <v>359.02777777777777</v>
      </c>
      <c r="K9" s="18">
        <f t="shared" si="2"/>
        <v>106.25</v>
      </c>
      <c r="L9" s="18">
        <f t="shared" si="3"/>
        <v>80</v>
      </c>
      <c r="M9" s="18">
        <f t="shared" si="3"/>
        <v>100</v>
      </c>
      <c r="N9" s="18">
        <f t="shared" si="3"/>
        <v>25</v>
      </c>
      <c r="O9" s="18">
        <f t="shared" si="3"/>
        <v>47.777777777777779</v>
      </c>
      <c r="Q9" s="18">
        <v>8.5</v>
      </c>
      <c r="R9" s="18">
        <v>4</v>
      </c>
      <c r="S9" s="18">
        <v>7</v>
      </c>
      <c r="T9" s="18">
        <v>6.5</v>
      </c>
      <c r="U9" s="18">
        <v>21.5</v>
      </c>
    </row>
    <row r="10" spans="1:36" x14ac:dyDescent="0.25">
      <c r="A10" s="16">
        <v>6</v>
      </c>
      <c r="B10" s="30" t="s">
        <v>5</v>
      </c>
      <c r="C10" s="16">
        <v>14</v>
      </c>
      <c r="D10" s="16">
        <v>0</v>
      </c>
      <c r="E10" s="16">
        <v>10</v>
      </c>
      <c r="F10" s="16">
        <v>5</v>
      </c>
      <c r="G10" s="16">
        <v>12</v>
      </c>
      <c r="H10" s="17">
        <f t="shared" si="0"/>
        <v>41</v>
      </c>
      <c r="I10" s="18">
        <f t="shared" si="1"/>
        <v>259.02319902319903</v>
      </c>
      <c r="K10" s="18">
        <f t="shared" si="2"/>
        <v>100</v>
      </c>
      <c r="L10" s="18">
        <f t="shared" si="3"/>
        <v>20</v>
      </c>
      <c r="M10" s="18">
        <f t="shared" si="3"/>
        <v>57.142857142857139</v>
      </c>
      <c r="N10" s="18">
        <f t="shared" si="3"/>
        <v>30.76923076923077</v>
      </c>
      <c r="O10" s="18">
        <f t="shared" si="3"/>
        <v>51.111111111111107</v>
      </c>
      <c r="Q10" s="18">
        <v>8</v>
      </c>
      <c r="R10" s="18">
        <v>1</v>
      </c>
      <c r="S10" s="18">
        <v>4</v>
      </c>
      <c r="T10" s="18">
        <v>8</v>
      </c>
      <c r="U10" s="18">
        <v>23</v>
      </c>
    </row>
    <row r="11" spans="1:36" x14ac:dyDescent="0.25">
      <c r="A11" s="16">
        <v>7</v>
      </c>
      <c r="B11" s="30" t="s">
        <v>15</v>
      </c>
      <c r="C11" s="16">
        <v>12</v>
      </c>
      <c r="D11" s="16">
        <v>2</v>
      </c>
      <c r="E11" s="16">
        <v>0</v>
      </c>
      <c r="F11" s="16">
        <v>8</v>
      </c>
      <c r="G11" s="16">
        <v>6</v>
      </c>
      <c r="H11" s="17">
        <f t="shared" si="0"/>
        <v>28</v>
      </c>
      <c r="I11" s="18">
        <f t="shared" si="1"/>
        <v>215.54334554334554</v>
      </c>
      <c r="K11" s="18">
        <f t="shared" si="2"/>
        <v>75</v>
      </c>
      <c r="L11" s="18">
        <f t="shared" si="3"/>
        <v>30</v>
      </c>
      <c r="M11" s="18">
        <f t="shared" si="3"/>
        <v>35.714285714285715</v>
      </c>
      <c r="N11" s="18">
        <f t="shared" si="3"/>
        <v>40.384615384615387</v>
      </c>
      <c r="O11" s="18">
        <f t="shared" si="3"/>
        <v>34.444444444444443</v>
      </c>
      <c r="Q11" s="18">
        <v>6</v>
      </c>
      <c r="R11" s="18">
        <v>1.5</v>
      </c>
      <c r="S11" s="18">
        <v>2.5</v>
      </c>
      <c r="T11" s="18">
        <v>10.5</v>
      </c>
      <c r="U11" s="18">
        <v>15.5</v>
      </c>
    </row>
    <row r="12" spans="1:36" x14ac:dyDescent="0.25">
      <c r="A12" s="16">
        <v>8</v>
      </c>
      <c r="B12" s="30" t="s">
        <v>7</v>
      </c>
      <c r="C12" s="16">
        <v>6</v>
      </c>
      <c r="D12" s="16">
        <v>0</v>
      </c>
      <c r="E12" s="16">
        <v>2</v>
      </c>
      <c r="F12" s="16">
        <v>5</v>
      </c>
      <c r="G12" s="16">
        <v>4</v>
      </c>
      <c r="H12" s="17">
        <f t="shared" si="0"/>
        <v>17</v>
      </c>
      <c r="I12" s="18">
        <f t="shared" si="1"/>
        <v>178.96367521367523</v>
      </c>
      <c r="K12" s="18">
        <f t="shared" si="2"/>
        <v>43.75</v>
      </c>
      <c r="L12" s="18">
        <f t="shared" si="3"/>
        <v>30</v>
      </c>
      <c r="M12" s="18">
        <f t="shared" si="3"/>
        <v>50</v>
      </c>
      <c r="N12" s="18">
        <f t="shared" si="3"/>
        <v>30.76923076923077</v>
      </c>
      <c r="O12" s="18">
        <f t="shared" si="3"/>
        <v>24.444444444444443</v>
      </c>
      <c r="Q12" s="18">
        <v>3.5</v>
      </c>
      <c r="R12" s="18">
        <v>1.5</v>
      </c>
      <c r="S12" s="18">
        <v>3.5</v>
      </c>
      <c r="T12" s="18">
        <v>8</v>
      </c>
      <c r="U12" s="18">
        <v>11</v>
      </c>
    </row>
    <row r="14" spans="1:36" ht="15.75" x14ac:dyDescent="0.25">
      <c r="A14" s="47" t="s">
        <v>49</v>
      </c>
      <c r="B14" s="48"/>
      <c r="C14" s="48"/>
      <c r="D14" s="48"/>
      <c r="E14" s="48"/>
      <c r="F14" s="48"/>
      <c r="G14" s="48"/>
      <c r="H14" s="48"/>
      <c r="I14" s="48"/>
    </row>
    <row r="15" spans="1:36" s="25" customFormat="1" ht="12.75" x14ac:dyDescent="0.25">
      <c r="A15" s="20">
        <v>9</v>
      </c>
      <c r="B15" s="34" t="s">
        <v>11</v>
      </c>
      <c r="C15" s="35">
        <v>30</v>
      </c>
      <c r="D15" s="35"/>
      <c r="E15" s="35">
        <v>16</v>
      </c>
      <c r="F15" s="35">
        <v>20</v>
      </c>
      <c r="G15" s="35">
        <v>20</v>
      </c>
      <c r="H15" s="9">
        <f t="shared" ref="H15:H23" si="4">SUM(C15:G15)</f>
        <v>86</v>
      </c>
      <c r="I15" s="23">
        <f t="shared" ref="I15:I23" si="5">SUM(K15:O15)</f>
        <v>380.33272283272282</v>
      </c>
      <c r="J15" s="24"/>
      <c r="K15" s="23">
        <f t="shared" ref="K15:K23" si="6">Q15/Q$3*150</f>
        <v>137.5</v>
      </c>
      <c r="L15" s="23">
        <f t="shared" ref="L15:L23" si="7">R15/R$3*100</f>
        <v>0</v>
      </c>
      <c r="M15" s="23">
        <f t="shared" ref="M15:M23" si="8">S15/S$3*100</f>
        <v>64.285714285714292</v>
      </c>
      <c r="N15" s="23">
        <f t="shared" ref="N15:N23" si="9">T15/T$3*100</f>
        <v>80.769230769230774</v>
      </c>
      <c r="O15" s="23">
        <f t="shared" ref="O15:O23" si="10">U15/U$3*100</f>
        <v>97.777777777777771</v>
      </c>
      <c r="P15" s="24"/>
      <c r="Q15" s="23">
        <v>11</v>
      </c>
      <c r="R15" s="23"/>
      <c r="S15" s="23">
        <v>4.5</v>
      </c>
      <c r="T15" s="23">
        <v>21</v>
      </c>
      <c r="U15" s="23">
        <v>44</v>
      </c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s="25" customFormat="1" ht="12.75" x14ac:dyDescent="0.25">
      <c r="A16" s="20">
        <v>10</v>
      </c>
      <c r="B16" s="34" t="s">
        <v>2</v>
      </c>
      <c r="C16" s="35"/>
      <c r="D16" s="35">
        <v>6</v>
      </c>
      <c r="E16" s="35">
        <v>18</v>
      </c>
      <c r="F16" s="35">
        <v>18</v>
      </c>
      <c r="G16" s="35"/>
      <c r="H16" s="9">
        <f t="shared" si="4"/>
        <v>42</v>
      </c>
      <c r="I16" s="23">
        <f t="shared" si="5"/>
        <v>207.80219780219778</v>
      </c>
      <c r="J16" s="24"/>
      <c r="K16" s="23">
        <f t="shared" si="6"/>
        <v>0</v>
      </c>
      <c r="L16" s="23">
        <f t="shared" si="7"/>
        <v>60</v>
      </c>
      <c r="M16" s="23">
        <f t="shared" si="8"/>
        <v>78.571428571428569</v>
      </c>
      <c r="N16" s="23">
        <f t="shared" si="9"/>
        <v>69.230769230769226</v>
      </c>
      <c r="O16" s="23">
        <f t="shared" si="10"/>
        <v>0</v>
      </c>
      <c r="P16" s="24"/>
      <c r="Q16" s="23"/>
      <c r="R16" s="23">
        <v>3</v>
      </c>
      <c r="S16" s="23">
        <v>5.5</v>
      </c>
      <c r="T16" s="23">
        <v>18</v>
      </c>
      <c r="U16" s="23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s="25" customFormat="1" ht="12.75" x14ac:dyDescent="0.25">
      <c r="A17" s="20">
        <v>11</v>
      </c>
      <c r="B17" s="34" t="s">
        <v>17</v>
      </c>
      <c r="C17" s="35">
        <v>10</v>
      </c>
      <c r="D17" s="35"/>
      <c r="E17" s="35">
        <v>6</v>
      </c>
      <c r="F17" s="35">
        <v>0</v>
      </c>
      <c r="G17" s="35"/>
      <c r="H17" s="9">
        <f t="shared" si="4"/>
        <v>16</v>
      </c>
      <c r="I17" s="23">
        <f t="shared" si="5"/>
        <v>140.7967032967033</v>
      </c>
      <c r="J17" s="24"/>
      <c r="K17" s="23">
        <f t="shared" si="6"/>
        <v>62.5</v>
      </c>
      <c r="L17" s="23">
        <f t="shared" si="7"/>
        <v>0</v>
      </c>
      <c r="M17" s="23">
        <f t="shared" si="8"/>
        <v>57.142857142857139</v>
      </c>
      <c r="N17" s="23">
        <f t="shared" si="9"/>
        <v>21.153846153846153</v>
      </c>
      <c r="O17" s="23">
        <f t="shared" si="10"/>
        <v>0</v>
      </c>
      <c r="P17" s="24"/>
      <c r="Q17" s="23">
        <v>5</v>
      </c>
      <c r="R17" s="23"/>
      <c r="S17" s="23">
        <v>4</v>
      </c>
      <c r="T17" s="23">
        <v>5.5</v>
      </c>
      <c r="U17" s="23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s="25" customFormat="1" ht="12.75" x14ac:dyDescent="0.25">
      <c r="A18" s="20">
        <v>12</v>
      </c>
      <c r="B18" s="34" t="s">
        <v>8</v>
      </c>
      <c r="C18" s="35"/>
      <c r="D18" s="35">
        <v>10</v>
      </c>
      <c r="E18" s="35">
        <v>0</v>
      </c>
      <c r="F18" s="35"/>
      <c r="G18" s="35"/>
      <c r="H18" s="9">
        <f t="shared" si="4"/>
        <v>10</v>
      </c>
      <c r="I18" s="23">
        <f t="shared" si="5"/>
        <v>88.571428571428569</v>
      </c>
      <c r="J18" s="24"/>
      <c r="K18" s="23">
        <f t="shared" si="6"/>
        <v>0</v>
      </c>
      <c r="L18" s="23">
        <f t="shared" si="7"/>
        <v>60</v>
      </c>
      <c r="M18" s="23">
        <f t="shared" si="8"/>
        <v>28.571428571428569</v>
      </c>
      <c r="N18" s="23">
        <f t="shared" si="9"/>
        <v>0</v>
      </c>
      <c r="O18" s="23">
        <f t="shared" si="10"/>
        <v>0</v>
      </c>
      <c r="P18" s="24"/>
      <c r="Q18" s="23"/>
      <c r="R18" s="23">
        <v>3</v>
      </c>
      <c r="S18" s="23">
        <v>2</v>
      </c>
      <c r="T18" s="23"/>
      <c r="U18" s="23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25" customFormat="1" ht="12.75" x14ac:dyDescent="0.25">
      <c r="A19" s="20">
        <v>13</v>
      </c>
      <c r="B19" s="34" t="s">
        <v>20</v>
      </c>
      <c r="C19" s="35">
        <v>4</v>
      </c>
      <c r="D19" s="35">
        <v>4</v>
      </c>
      <c r="E19" s="35"/>
      <c r="F19" s="35"/>
      <c r="G19" s="35">
        <v>2</v>
      </c>
      <c r="H19" s="9">
        <f t="shared" si="4"/>
        <v>10</v>
      </c>
      <c r="I19" s="23">
        <f t="shared" si="5"/>
        <v>79.444444444444443</v>
      </c>
      <c r="J19" s="24"/>
      <c r="K19" s="23">
        <f t="shared" si="6"/>
        <v>25</v>
      </c>
      <c r="L19" s="23">
        <f t="shared" si="7"/>
        <v>50</v>
      </c>
      <c r="M19" s="23">
        <f t="shared" si="8"/>
        <v>0</v>
      </c>
      <c r="N19" s="23">
        <f t="shared" si="9"/>
        <v>0</v>
      </c>
      <c r="O19" s="23">
        <f t="shared" si="10"/>
        <v>4.4444444444444446</v>
      </c>
      <c r="P19" s="24"/>
      <c r="Q19" s="23">
        <v>2</v>
      </c>
      <c r="R19" s="23">
        <v>2.5</v>
      </c>
      <c r="S19" s="23">
        <v>0</v>
      </c>
      <c r="T19" s="23"/>
      <c r="U19" s="23">
        <v>2</v>
      </c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25" customFormat="1" ht="12.75" x14ac:dyDescent="0.25">
      <c r="A20" s="20">
        <v>14</v>
      </c>
      <c r="B20" s="34" t="s">
        <v>23</v>
      </c>
      <c r="C20" s="35">
        <v>0</v>
      </c>
      <c r="D20" s="35">
        <v>8</v>
      </c>
      <c r="E20" s="35">
        <v>0</v>
      </c>
      <c r="F20" s="35"/>
      <c r="G20" s="35"/>
      <c r="H20" s="9">
        <f t="shared" si="4"/>
        <v>8</v>
      </c>
      <c r="I20" s="23">
        <f t="shared" si="5"/>
        <v>86.785714285714278</v>
      </c>
      <c r="J20" s="24"/>
      <c r="K20" s="23">
        <f t="shared" si="6"/>
        <v>12.5</v>
      </c>
      <c r="L20" s="23">
        <f t="shared" si="7"/>
        <v>60</v>
      </c>
      <c r="M20" s="23">
        <f t="shared" si="8"/>
        <v>14.285714285714285</v>
      </c>
      <c r="N20" s="23">
        <f t="shared" si="9"/>
        <v>0</v>
      </c>
      <c r="O20" s="23">
        <f t="shared" si="10"/>
        <v>0</v>
      </c>
      <c r="P20" s="24"/>
      <c r="Q20" s="23">
        <v>1</v>
      </c>
      <c r="R20" s="23">
        <v>3</v>
      </c>
      <c r="S20" s="23">
        <v>1</v>
      </c>
      <c r="T20" s="23"/>
      <c r="U20" s="23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s="25" customFormat="1" ht="12.75" x14ac:dyDescent="0.25">
      <c r="A21" s="20">
        <v>15</v>
      </c>
      <c r="B21" s="34" t="s">
        <v>60</v>
      </c>
      <c r="C21" s="35">
        <v>2</v>
      </c>
      <c r="D21" s="35"/>
      <c r="E21" s="35">
        <v>0</v>
      </c>
      <c r="F21" s="35">
        <v>0</v>
      </c>
      <c r="G21" s="35"/>
      <c r="H21" s="9">
        <f t="shared" si="4"/>
        <v>2</v>
      </c>
      <c r="I21" s="23">
        <f t="shared" si="5"/>
        <v>66.002747252747255</v>
      </c>
      <c r="J21" s="24"/>
      <c r="K21" s="23">
        <f t="shared" si="6"/>
        <v>18.75</v>
      </c>
      <c r="L21" s="23">
        <f t="shared" si="7"/>
        <v>0</v>
      </c>
      <c r="M21" s="23">
        <f t="shared" si="8"/>
        <v>35.714285714285715</v>
      </c>
      <c r="N21" s="23">
        <f t="shared" si="9"/>
        <v>11.538461538461538</v>
      </c>
      <c r="O21" s="23">
        <f t="shared" si="10"/>
        <v>0</v>
      </c>
      <c r="P21" s="24"/>
      <c r="Q21" s="23">
        <v>1.5</v>
      </c>
      <c r="R21" s="23">
        <v>0</v>
      </c>
      <c r="S21" s="23">
        <v>2.5</v>
      </c>
      <c r="T21" s="23">
        <v>3</v>
      </c>
      <c r="U21" s="23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s="25" customFormat="1" ht="12.75" x14ac:dyDescent="0.25">
      <c r="A22" s="20">
        <v>16</v>
      </c>
      <c r="B22" s="34" t="s">
        <v>61</v>
      </c>
      <c r="C22" s="35"/>
      <c r="D22" s="35">
        <v>0</v>
      </c>
      <c r="E22" s="35">
        <v>0</v>
      </c>
      <c r="F22" s="35">
        <v>2</v>
      </c>
      <c r="G22" s="35"/>
      <c r="H22" s="9">
        <f t="shared" si="4"/>
        <v>2</v>
      </c>
      <c r="I22" s="23">
        <f t="shared" si="5"/>
        <v>41.208791208791212</v>
      </c>
      <c r="J22" s="24"/>
      <c r="K22" s="23">
        <f t="shared" si="6"/>
        <v>0</v>
      </c>
      <c r="L22" s="23">
        <f t="shared" si="7"/>
        <v>0</v>
      </c>
      <c r="M22" s="23">
        <f t="shared" si="8"/>
        <v>14.285714285714285</v>
      </c>
      <c r="N22" s="23">
        <f t="shared" si="9"/>
        <v>26.923076923076923</v>
      </c>
      <c r="O22" s="23">
        <f t="shared" si="10"/>
        <v>0</v>
      </c>
      <c r="P22" s="24"/>
      <c r="Q22" s="23"/>
      <c r="R22" s="23">
        <v>0</v>
      </c>
      <c r="S22" s="23">
        <v>1</v>
      </c>
      <c r="T22" s="23">
        <v>7</v>
      </c>
      <c r="U22" s="23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s="25" customFormat="1" ht="12.75" x14ac:dyDescent="0.25">
      <c r="A23" s="20">
        <v>17</v>
      </c>
      <c r="B23" s="34" t="s">
        <v>91</v>
      </c>
      <c r="C23" s="35"/>
      <c r="D23" s="35">
        <v>0</v>
      </c>
      <c r="E23" s="35">
        <v>0</v>
      </c>
      <c r="F23" s="35"/>
      <c r="G23" s="35"/>
      <c r="H23" s="9">
        <f t="shared" si="4"/>
        <v>0</v>
      </c>
      <c r="I23" s="23">
        <f t="shared" si="5"/>
        <v>55.714285714285715</v>
      </c>
      <c r="J23" s="24"/>
      <c r="K23" s="23">
        <f t="shared" si="6"/>
        <v>0</v>
      </c>
      <c r="L23" s="23">
        <f t="shared" si="7"/>
        <v>20</v>
      </c>
      <c r="M23" s="23">
        <f t="shared" si="8"/>
        <v>35.714285714285715</v>
      </c>
      <c r="N23" s="23">
        <f t="shared" si="9"/>
        <v>0</v>
      </c>
      <c r="O23" s="23">
        <f t="shared" si="10"/>
        <v>0</v>
      </c>
      <c r="P23" s="24"/>
      <c r="Q23" s="23"/>
      <c r="R23" s="23">
        <v>1</v>
      </c>
      <c r="S23" s="23">
        <v>2.5</v>
      </c>
      <c r="T23" s="23"/>
      <c r="U23" s="23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s="25" customFormat="1" ht="12.75" x14ac:dyDescent="0.25">
      <c r="C24" s="24"/>
      <c r="D24" s="24"/>
      <c r="E24" s="24"/>
      <c r="F24" s="24"/>
      <c r="G24" s="24"/>
      <c r="H24" s="10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s="19" customFormat="1" ht="14.25" x14ac:dyDescent="0.25">
      <c r="B25" s="19" t="s">
        <v>19</v>
      </c>
      <c r="C25" s="27"/>
      <c r="D25" s="27"/>
      <c r="E25" s="27"/>
      <c r="F25" s="27"/>
      <c r="G25" s="27"/>
      <c r="H25" s="28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</row>
    <row r="27" spans="1:36" ht="14.25" x14ac:dyDescent="0.25">
      <c r="B27" s="30" t="s">
        <v>45</v>
      </c>
      <c r="C27" s="16" t="s">
        <v>24</v>
      </c>
      <c r="D27" s="16" t="s">
        <v>25</v>
      </c>
      <c r="E27" s="16" t="s">
        <v>26</v>
      </c>
      <c r="F27" s="16" t="s">
        <v>27</v>
      </c>
      <c r="G27" s="16" t="s">
        <v>28</v>
      </c>
      <c r="H27" s="16" t="s">
        <v>29</v>
      </c>
    </row>
    <row r="28" spans="1:36" ht="14.25" x14ac:dyDescent="0.25">
      <c r="B28" s="30" t="s">
        <v>316</v>
      </c>
      <c r="C28" s="16">
        <v>30</v>
      </c>
      <c r="D28" s="16">
        <v>24</v>
      </c>
      <c r="E28" s="16">
        <v>20</v>
      </c>
      <c r="F28" s="16">
        <v>18</v>
      </c>
      <c r="G28" s="16">
        <v>16</v>
      </c>
      <c r="H28" s="16">
        <v>14</v>
      </c>
    </row>
    <row r="29" spans="1:36" ht="14.25" x14ac:dyDescent="0.25">
      <c r="B29" s="30" t="s">
        <v>320</v>
      </c>
      <c r="C29" s="16">
        <v>20</v>
      </c>
      <c r="D29" s="16">
        <v>18</v>
      </c>
      <c r="E29" s="16">
        <v>16</v>
      </c>
      <c r="F29" s="16">
        <v>14</v>
      </c>
      <c r="G29" s="16">
        <v>12</v>
      </c>
      <c r="H29" s="16">
        <v>10</v>
      </c>
    </row>
    <row r="30" spans="1:36" ht="14.25" x14ac:dyDescent="0.25">
      <c r="B30" s="30" t="s">
        <v>321</v>
      </c>
      <c r="C30" s="16">
        <v>20</v>
      </c>
      <c r="D30" s="16">
        <v>18</v>
      </c>
      <c r="E30" s="16">
        <v>16</v>
      </c>
      <c r="F30" s="16">
        <v>14</v>
      </c>
      <c r="G30" s="16">
        <v>12</v>
      </c>
      <c r="H30" s="16">
        <v>10</v>
      </c>
    </row>
    <row r="31" spans="1:36" ht="14.25" x14ac:dyDescent="0.25">
      <c r="B31" s="30" t="s">
        <v>322</v>
      </c>
      <c r="C31" s="16">
        <v>20</v>
      </c>
      <c r="D31" s="16">
        <v>18</v>
      </c>
      <c r="E31" s="16">
        <v>16</v>
      </c>
      <c r="F31" s="16">
        <v>14</v>
      </c>
      <c r="G31" s="16">
        <v>12</v>
      </c>
      <c r="H31" s="16">
        <v>10</v>
      </c>
    </row>
    <row r="32" spans="1:36" ht="14.25" x14ac:dyDescent="0.25">
      <c r="B32" s="30" t="s">
        <v>323</v>
      </c>
      <c r="C32" s="16">
        <v>20</v>
      </c>
      <c r="D32" s="16">
        <v>18</v>
      </c>
      <c r="E32" s="16">
        <v>16</v>
      </c>
      <c r="F32" s="16">
        <v>14</v>
      </c>
      <c r="G32" s="16">
        <v>12</v>
      </c>
      <c r="H32" s="16">
        <v>10</v>
      </c>
    </row>
    <row r="33" spans="2:8" ht="14.25" x14ac:dyDescent="0.25">
      <c r="B33" s="31"/>
      <c r="C33" s="32"/>
      <c r="D33" s="32"/>
      <c r="E33" s="33"/>
      <c r="F33" s="33"/>
      <c r="G33" s="33"/>
      <c r="H33" s="15"/>
    </row>
    <row r="34" spans="2:8" ht="14.25" x14ac:dyDescent="0.25">
      <c r="B34" s="30" t="s">
        <v>45</v>
      </c>
      <c r="C34" s="16" t="s">
        <v>30</v>
      </c>
      <c r="D34" s="16" t="s">
        <v>31</v>
      </c>
      <c r="E34" s="16" t="s">
        <v>32</v>
      </c>
      <c r="F34" s="16" t="s">
        <v>33</v>
      </c>
      <c r="G34" s="16" t="s">
        <v>34</v>
      </c>
      <c r="H34" s="16" t="s">
        <v>35</v>
      </c>
    </row>
    <row r="35" spans="2:8" ht="14.25" x14ac:dyDescent="0.25">
      <c r="B35" s="30" t="s">
        <v>316</v>
      </c>
      <c r="C35" s="16">
        <v>12</v>
      </c>
      <c r="D35" s="16">
        <v>10</v>
      </c>
      <c r="E35" s="16">
        <v>8</v>
      </c>
      <c r="F35" s="16">
        <v>6</v>
      </c>
      <c r="G35" s="16">
        <v>4</v>
      </c>
      <c r="H35" s="16">
        <v>2</v>
      </c>
    </row>
    <row r="36" spans="2:8" ht="14.25" x14ac:dyDescent="0.25">
      <c r="B36" s="30" t="s">
        <v>320</v>
      </c>
      <c r="C36" s="16">
        <v>8</v>
      </c>
      <c r="D36" s="16">
        <v>6</v>
      </c>
      <c r="E36" s="16">
        <v>4</v>
      </c>
      <c r="F36" s="16">
        <v>2</v>
      </c>
      <c r="G36" s="16">
        <v>0</v>
      </c>
      <c r="H36" s="16">
        <v>0</v>
      </c>
    </row>
    <row r="37" spans="2:8" ht="14.25" x14ac:dyDescent="0.25">
      <c r="B37" s="30" t="s">
        <v>321</v>
      </c>
      <c r="C37" s="16">
        <v>8</v>
      </c>
      <c r="D37" s="16">
        <v>6</v>
      </c>
      <c r="E37" s="16">
        <v>4</v>
      </c>
      <c r="F37" s="16">
        <v>2</v>
      </c>
      <c r="G37" s="16">
        <v>0</v>
      </c>
      <c r="H37" s="16">
        <v>0</v>
      </c>
    </row>
    <row r="38" spans="2:8" ht="14.25" x14ac:dyDescent="0.25">
      <c r="B38" s="30" t="s">
        <v>322</v>
      </c>
      <c r="C38" s="16">
        <v>8</v>
      </c>
      <c r="D38" s="16">
        <v>6</v>
      </c>
      <c r="E38" s="16">
        <v>4</v>
      </c>
      <c r="F38" s="16">
        <v>2</v>
      </c>
      <c r="G38" s="16">
        <v>0</v>
      </c>
      <c r="H38" s="16">
        <v>0</v>
      </c>
    </row>
    <row r="39" spans="2:8" ht="14.25" x14ac:dyDescent="0.25">
      <c r="B39" s="30" t="s">
        <v>323</v>
      </c>
      <c r="C39" s="16">
        <v>8</v>
      </c>
      <c r="D39" s="16">
        <v>6</v>
      </c>
      <c r="E39" s="16">
        <v>4</v>
      </c>
      <c r="F39" s="16">
        <v>2</v>
      </c>
      <c r="G39" s="16">
        <v>0</v>
      </c>
      <c r="H39" s="16">
        <v>0</v>
      </c>
    </row>
    <row r="40" spans="2:8" x14ac:dyDescent="0.25">
      <c r="C40" s="4"/>
      <c r="D40" s="4"/>
    </row>
    <row r="41" spans="2:8" x14ac:dyDescent="0.25">
      <c r="D41" s="4"/>
    </row>
    <row r="42" spans="2:8" x14ac:dyDescent="0.25">
      <c r="B42" s="1" t="s">
        <v>86</v>
      </c>
      <c r="D42" s="4"/>
    </row>
    <row r="43" spans="2:8" x14ac:dyDescent="0.25">
      <c r="B43" s="1" t="s">
        <v>62</v>
      </c>
      <c r="D43" s="4"/>
    </row>
    <row r="44" spans="2:8" x14ac:dyDescent="0.25">
      <c r="B44" s="1"/>
      <c r="D44" s="4"/>
    </row>
  </sheetData>
  <mergeCells count="1">
    <mergeCell ref="A14:I1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92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AJ54"/>
  <sheetViews>
    <sheetView workbookViewId="0">
      <selection activeCell="H1" sqref="H1"/>
    </sheetView>
  </sheetViews>
  <sheetFormatPr defaultRowHeight="15" x14ac:dyDescent="0.25"/>
  <cols>
    <col min="1" max="1" width="4.625" style="4" customWidth="1"/>
    <col min="2" max="2" width="20.625" style="4" customWidth="1"/>
    <col min="3" max="7" width="9.125" style="5" customWidth="1"/>
    <col min="8" max="8" width="9.125" style="2" customWidth="1"/>
    <col min="9" max="36" width="9" style="5"/>
    <col min="37" max="16384" width="9" style="4"/>
  </cols>
  <sheetData>
    <row r="1" spans="1:36" x14ac:dyDescent="0.25">
      <c r="A1" s="1" t="s">
        <v>189</v>
      </c>
    </row>
    <row r="2" spans="1:36" x14ac:dyDescent="0.25">
      <c r="A2" s="1" t="s">
        <v>0</v>
      </c>
    </row>
    <row r="3" spans="1:36" x14ac:dyDescent="0.25">
      <c r="Q3" s="5">
        <v>7</v>
      </c>
      <c r="R3" s="5">
        <v>7</v>
      </c>
      <c r="S3" s="5">
        <v>7</v>
      </c>
      <c r="T3" s="5">
        <v>20</v>
      </c>
      <c r="U3" s="5">
        <v>44</v>
      </c>
    </row>
    <row r="4" spans="1:36" s="12" customFormat="1" ht="12.75" x14ac:dyDescent="0.25">
      <c r="A4" s="9" t="s">
        <v>36</v>
      </c>
      <c r="B4" s="36" t="s">
        <v>37</v>
      </c>
      <c r="C4" s="9" t="s">
        <v>38</v>
      </c>
      <c r="D4" s="9" t="s">
        <v>39</v>
      </c>
      <c r="E4" s="9" t="s">
        <v>201</v>
      </c>
      <c r="F4" s="9" t="s">
        <v>40</v>
      </c>
      <c r="G4" s="9" t="s">
        <v>41</v>
      </c>
      <c r="H4" s="9" t="s">
        <v>1</v>
      </c>
      <c r="I4" s="9" t="s">
        <v>227</v>
      </c>
      <c r="K4" s="11" t="s">
        <v>38</v>
      </c>
      <c r="L4" s="11" t="s">
        <v>39</v>
      </c>
      <c r="M4" s="11" t="s">
        <v>201</v>
      </c>
      <c r="N4" s="11" t="s">
        <v>40</v>
      </c>
      <c r="O4" s="11" t="s">
        <v>41</v>
      </c>
      <c r="P4" s="10"/>
      <c r="Q4" s="9" t="s">
        <v>38</v>
      </c>
      <c r="R4" s="9" t="s">
        <v>39</v>
      </c>
      <c r="S4" s="9" t="s">
        <v>201</v>
      </c>
      <c r="T4" s="9" t="s">
        <v>40</v>
      </c>
      <c r="U4" s="9" t="s">
        <v>41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16">
        <v>1</v>
      </c>
      <c r="B5" s="30" t="s">
        <v>2</v>
      </c>
      <c r="C5" s="16">
        <v>30</v>
      </c>
      <c r="D5" s="16">
        <v>20</v>
      </c>
      <c r="E5" s="16"/>
      <c r="F5" s="16">
        <v>20</v>
      </c>
      <c r="G5" s="16">
        <v>16</v>
      </c>
      <c r="H5" s="17">
        <f t="shared" ref="H5:H11" si="0">C5+MAX(D5:E5)+F5+G5</f>
        <v>86</v>
      </c>
      <c r="I5" s="18">
        <f t="shared" ref="I5:I11" si="1">K5+MAX(L5:M5)+N5+O5</f>
        <v>385.74675324675326</v>
      </c>
      <c r="K5" s="18">
        <f t="shared" ref="K5:K11" si="2">Q5/Q$3*150</f>
        <v>128.57142857142856</v>
      </c>
      <c r="L5" s="18">
        <f t="shared" ref="L5:O11" si="3">R5/R$3*100</f>
        <v>92.857142857142861</v>
      </c>
      <c r="M5" s="18">
        <f t="shared" si="3"/>
        <v>0</v>
      </c>
      <c r="N5" s="18">
        <f t="shared" si="3"/>
        <v>95</v>
      </c>
      <c r="O5" s="18">
        <f t="shared" si="3"/>
        <v>69.318181818181827</v>
      </c>
      <c r="Q5" s="18">
        <v>6</v>
      </c>
      <c r="R5" s="18">
        <v>6.5</v>
      </c>
      <c r="S5" s="18"/>
      <c r="T5" s="18">
        <v>19</v>
      </c>
      <c r="U5" s="18">
        <v>30.5</v>
      </c>
    </row>
    <row r="6" spans="1:36" x14ac:dyDescent="0.25">
      <c r="A6" s="16">
        <v>2</v>
      </c>
      <c r="B6" s="30" t="s">
        <v>3</v>
      </c>
      <c r="C6" s="16">
        <v>20</v>
      </c>
      <c r="D6" s="16">
        <v>18</v>
      </c>
      <c r="E6" s="16">
        <v>18</v>
      </c>
      <c r="F6" s="16">
        <v>16</v>
      </c>
      <c r="G6" s="16">
        <v>12</v>
      </c>
      <c r="H6" s="17">
        <f t="shared" si="0"/>
        <v>66</v>
      </c>
      <c r="I6" s="18">
        <f t="shared" si="1"/>
        <v>297.95454545454544</v>
      </c>
      <c r="K6" s="18">
        <f t="shared" si="2"/>
        <v>96.428571428571431</v>
      </c>
      <c r="L6" s="18">
        <f t="shared" si="3"/>
        <v>78.571428571428569</v>
      </c>
      <c r="M6" s="18">
        <f t="shared" si="3"/>
        <v>71.428571428571431</v>
      </c>
      <c r="N6" s="18">
        <f t="shared" si="3"/>
        <v>65</v>
      </c>
      <c r="O6" s="18">
        <f t="shared" si="3"/>
        <v>57.95454545454546</v>
      </c>
      <c r="Q6" s="18">
        <v>4.5</v>
      </c>
      <c r="R6" s="18">
        <v>5.5</v>
      </c>
      <c r="S6" s="18">
        <v>5</v>
      </c>
      <c r="T6" s="18">
        <v>13</v>
      </c>
      <c r="U6" s="18">
        <v>25.5</v>
      </c>
    </row>
    <row r="7" spans="1:36" x14ac:dyDescent="0.25">
      <c r="A7" s="16">
        <v>3</v>
      </c>
      <c r="B7" s="30" t="s">
        <v>4</v>
      </c>
      <c r="C7" s="16">
        <v>16</v>
      </c>
      <c r="D7" s="16">
        <v>14</v>
      </c>
      <c r="E7" s="16">
        <v>12</v>
      </c>
      <c r="F7" s="16">
        <v>11</v>
      </c>
      <c r="G7" s="16">
        <v>14</v>
      </c>
      <c r="H7" s="17">
        <f t="shared" si="0"/>
        <v>55</v>
      </c>
      <c r="I7" s="18">
        <f t="shared" si="1"/>
        <v>270.71428571428572</v>
      </c>
      <c r="K7" s="18">
        <f t="shared" si="2"/>
        <v>96.428571428571431</v>
      </c>
      <c r="L7" s="18">
        <f t="shared" si="3"/>
        <v>57.142857142857139</v>
      </c>
      <c r="M7" s="18">
        <f t="shared" si="3"/>
        <v>64.285714285714292</v>
      </c>
      <c r="N7" s="18">
        <f t="shared" si="3"/>
        <v>47.5</v>
      </c>
      <c r="O7" s="18">
        <f t="shared" si="3"/>
        <v>62.5</v>
      </c>
      <c r="Q7" s="18">
        <v>4.5</v>
      </c>
      <c r="R7" s="18">
        <v>4</v>
      </c>
      <c r="S7" s="18">
        <v>4.5</v>
      </c>
      <c r="T7" s="18">
        <v>9.5</v>
      </c>
      <c r="U7" s="18">
        <v>27.5</v>
      </c>
    </row>
    <row r="8" spans="1:36" x14ac:dyDescent="0.25">
      <c r="A8" s="16">
        <v>4</v>
      </c>
      <c r="B8" s="30" t="s">
        <v>5</v>
      </c>
      <c r="C8" s="16">
        <v>14</v>
      </c>
      <c r="D8" s="16">
        <v>6</v>
      </c>
      <c r="E8" s="16">
        <v>20</v>
      </c>
      <c r="F8" s="16">
        <v>11</v>
      </c>
      <c r="G8" s="16">
        <v>8</v>
      </c>
      <c r="H8" s="17">
        <f t="shared" si="0"/>
        <v>53</v>
      </c>
      <c r="I8" s="18">
        <f t="shared" si="1"/>
        <v>239.87012987012986</v>
      </c>
      <c r="K8" s="18">
        <f t="shared" si="2"/>
        <v>85.714285714285708</v>
      </c>
      <c r="L8" s="18">
        <f t="shared" si="3"/>
        <v>42.857142857142854</v>
      </c>
      <c r="M8" s="18">
        <f t="shared" si="3"/>
        <v>71.428571428571431</v>
      </c>
      <c r="N8" s="18">
        <f t="shared" si="3"/>
        <v>47.5</v>
      </c>
      <c r="O8" s="18">
        <f t="shared" si="3"/>
        <v>35.227272727272727</v>
      </c>
      <c r="Q8" s="18">
        <v>4</v>
      </c>
      <c r="R8" s="18">
        <v>3</v>
      </c>
      <c r="S8" s="18">
        <v>5</v>
      </c>
      <c r="T8" s="18">
        <v>9.5</v>
      </c>
      <c r="U8" s="18">
        <v>15.5</v>
      </c>
    </row>
    <row r="9" spans="1:36" x14ac:dyDescent="0.25">
      <c r="A9" s="16">
        <v>5</v>
      </c>
      <c r="B9" s="30" t="s">
        <v>6</v>
      </c>
      <c r="C9" s="16">
        <v>18</v>
      </c>
      <c r="D9" s="16">
        <v>16</v>
      </c>
      <c r="E9" s="16">
        <v>8</v>
      </c>
      <c r="F9" s="16">
        <v>8</v>
      </c>
      <c r="G9" s="16">
        <v>10</v>
      </c>
      <c r="H9" s="17">
        <f t="shared" si="0"/>
        <v>52</v>
      </c>
      <c r="I9" s="18">
        <f t="shared" si="1"/>
        <v>260.81168831168833</v>
      </c>
      <c r="K9" s="18">
        <f t="shared" si="2"/>
        <v>96.428571428571431</v>
      </c>
      <c r="L9" s="18">
        <f t="shared" si="3"/>
        <v>71.428571428571431</v>
      </c>
      <c r="M9" s="18">
        <f t="shared" si="3"/>
        <v>57.142857142857139</v>
      </c>
      <c r="N9" s="18">
        <f t="shared" si="3"/>
        <v>35</v>
      </c>
      <c r="O9" s="18">
        <f t="shared" si="3"/>
        <v>57.95454545454546</v>
      </c>
      <c r="Q9" s="18">
        <v>4.5</v>
      </c>
      <c r="R9" s="18">
        <v>5</v>
      </c>
      <c r="S9" s="18">
        <v>4</v>
      </c>
      <c r="T9" s="18">
        <v>7</v>
      </c>
      <c r="U9" s="18">
        <v>25.5</v>
      </c>
    </row>
    <row r="10" spans="1:36" x14ac:dyDescent="0.25">
      <c r="A10" s="16">
        <v>6</v>
      </c>
      <c r="B10" s="30" t="s">
        <v>7</v>
      </c>
      <c r="C10" s="16">
        <v>8</v>
      </c>
      <c r="D10" s="16">
        <v>12</v>
      </c>
      <c r="E10" s="16">
        <v>0</v>
      </c>
      <c r="F10" s="16">
        <v>2</v>
      </c>
      <c r="G10" s="16">
        <v>3</v>
      </c>
      <c r="H10" s="17">
        <f t="shared" si="0"/>
        <v>25</v>
      </c>
      <c r="I10" s="18">
        <f t="shared" si="1"/>
        <v>167.37012987012986</v>
      </c>
      <c r="K10" s="18">
        <f t="shared" si="2"/>
        <v>75</v>
      </c>
      <c r="L10" s="18">
        <f t="shared" si="3"/>
        <v>57.142857142857139</v>
      </c>
      <c r="M10" s="18">
        <f t="shared" si="3"/>
        <v>35.714285714285715</v>
      </c>
      <c r="N10" s="18">
        <f t="shared" si="3"/>
        <v>12.5</v>
      </c>
      <c r="O10" s="18">
        <f t="shared" si="3"/>
        <v>22.727272727272727</v>
      </c>
      <c r="Q10" s="18">
        <v>3.5</v>
      </c>
      <c r="R10" s="18">
        <v>4</v>
      </c>
      <c r="S10" s="18">
        <v>2.5</v>
      </c>
      <c r="T10" s="18">
        <v>2.5</v>
      </c>
      <c r="U10" s="18">
        <v>10</v>
      </c>
    </row>
    <row r="11" spans="1:36" x14ac:dyDescent="0.25">
      <c r="A11" s="16">
        <v>7</v>
      </c>
      <c r="B11" s="30" t="s">
        <v>8</v>
      </c>
      <c r="C11" s="16">
        <v>6</v>
      </c>
      <c r="D11" s="16">
        <v>4</v>
      </c>
      <c r="E11" s="16">
        <v>2</v>
      </c>
      <c r="F11" s="16">
        <v>6</v>
      </c>
      <c r="G11" s="16">
        <v>0</v>
      </c>
      <c r="H11" s="17">
        <f t="shared" si="0"/>
        <v>16</v>
      </c>
      <c r="I11" s="18">
        <f t="shared" si="1"/>
        <v>164.22077922077924</v>
      </c>
      <c r="K11" s="18">
        <f t="shared" si="2"/>
        <v>75</v>
      </c>
      <c r="L11" s="18">
        <f t="shared" si="3"/>
        <v>42.857142857142854</v>
      </c>
      <c r="M11" s="18">
        <f t="shared" si="3"/>
        <v>42.857142857142854</v>
      </c>
      <c r="N11" s="18">
        <f t="shared" si="3"/>
        <v>35</v>
      </c>
      <c r="O11" s="18">
        <f t="shared" si="3"/>
        <v>11.363636363636363</v>
      </c>
      <c r="Q11" s="18">
        <v>3.5</v>
      </c>
      <c r="R11" s="18">
        <v>3</v>
      </c>
      <c r="S11" s="18">
        <v>3</v>
      </c>
      <c r="T11" s="18">
        <v>7</v>
      </c>
      <c r="U11" s="18">
        <v>5</v>
      </c>
    </row>
    <row r="13" spans="1:36" ht="15.75" x14ac:dyDescent="0.25">
      <c r="A13" s="47" t="s">
        <v>49</v>
      </c>
      <c r="B13" s="48"/>
      <c r="C13" s="48"/>
      <c r="D13" s="48"/>
      <c r="E13" s="48"/>
      <c r="F13" s="48"/>
      <c r="G13" s="48"/>
      <c r="H13" s="48"/>
      <c r="I13" s="48"/>
    </row>
    <row r="14" spans="1:36" s="25" customFormat="1" ht="12.75" x14ac:dyDescent="0.25">
      <c r="A14" s="20">
        <v>8</v>
      </c>
      <c r="B14" s="34" t="s">
        <v>10</v>
      </c>
      <c r="C14" s="35">
        <v>12</v>
      </c>
      <c r="D14" s="35">
        <v>10</v>
      </c>
      <c r="E14" s="35">
        <v>6</v>
      </c>
      <c r="F14" s="35"/>
      <c r="G14" s="35">
        <v>18</v>
      </c>
      <c r="H14" s="9">
        <f t="shared" ref="H14:H32" si="4">C14+MAX(D14:E14)+F14+G14</f>
        <v>40</v>
      </c>
      <c r="I14" s="23">
        <f t="shared" ref="I14:I32" si="5">K14+MAX(L14:M14)+N14+O14</f>
        <v>208.27922077922079</v>
      </c>
      <c r="J14" s="24"/>
      <c r="K14" s="23">
        <f t="shared" ref="K14:K32" si="6">Q14/Q$3*150</f>
        <v>75</v>
      </c>
      <c r="L14" s="23">
        <f t="shared" ref="L14:L32" si="7">R14/R$3*100</f>
        <v>50</v>
      </c>
      <c r="M14" s="23">
        <f t="shared" ref="M14:M32" si="8">S14/S$3*100</f>
        <v>57.142857142857139</v>
      </c>
      <c r="N14" s="23">
        <f t="shared" ref="N14:N32" si="9">T14/T$3*100</f>
        <v>0</v>
      </c>
      <c r="O14" s="23">
        <f t="shared" ref="O14:O32" si="10">U14/U$3*100</f>
        <v>76.13636363636364</v>
      </c>
      <c r="P14" s="24"/>
      <c r="Q14" s="23">
        <v>3.5</v>
      </c>
      <c r="R14" s="23">
        <v>3.5</v>
      </c>
      <c r="S14" s="23">
        <v>4</v>
      </c>
      <c r="T14" s="23"/>
      <c r="U14" s="23">
        <v>33.5</v>
      </c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s="25" customFormat="1" ht="12.75" x14ac:dyDescent="0.25">
      <c r="A15" s="20">
        <v>9</v>
      </c>
      <c r="B15" s="34" t="s">
        <v>9</v>
      </c>
      <c r="C15" s="35">
        <v>24</v>
      </c>
      <c r="D15" s="35">
        <v>0</v>
      </c>
      <c r="E15" s="35">
        <v>16</v>
      </c>
      <c r="F15" s="35"/>
      <c r="G15" s="35"/>
      <c r="H15" s="9">
        <f t="shared" si="4"/>
        <v>40</v>
      </c>
      <c r="I15" s="23">
        <f t="shared" si="5"/>
        <v>189.28571428571428</v>
      </c>
      <c r="J15" s="24"/>
      <c r="K15" s="23">
        <f t="shared" si="6"/>
        <v>117.85714285714286</v>
      </c>
      <c r="L15" s="23">
        <f t="shared" si="7"/>
        <v>28.571428571428569</v>
      </c>
      <c r="M15" s="23">
        <f t="shared" si="8"/>
        <v>71.428571428571431</v>
      </c>
      <c r="N15" s="23">
        <f t="shared" si="9"/>
        <v>0</v>
      </c>
      <c r="O15" s="23">
        <f t="shared" si="10"/>
        <v>0</v>
      </c>
      <c r="P15" s="24"/>
      <c r="Q15" s="23">
        <v>5.5</v>
      </c>
      <c r="R15" s="23">
        <v>2</v>
      </c>
      <c r="S15" s="23">
        <v>5</v>
      </c>
      <c r="T15" s="23"/>
      <c r="U15" s="23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s="25" customFormat="1" ht="12.75" x14ac:dyDescent="0.25">
      <c r="A16" s="20">
        <v>10</v>
      </c>
      <c r="B16" s="34" t="s">
        <v>11</v>
      </c>
      <c r="C16" s="35"/>
      <c r="D16" s="35"/>
      <c r="E16" s="35"/>
      <c r="F16" s="35">
        <v>18</v>
      </c>
      <c r="G16" s="35">
        <v>20</v>
      </c>
      <c r="H16" s="9">
        <f t="shared" si="4"/>
        <v>38</v>
      </c>
      <c r="I16" s="23">
        <f t="shared" si="5"/>
        <v>161.13636363636363</v>
      </c>
      <c r="J16" s="24"/>
      <c r="K16" s="23">
        <f t="shared" si="6"/>
        <v>0</v>
      </c>
      <c r="L16" s="23">
        <f t="shared" si="7"/>
        <v>0</v>
      </c>
      <c r="M16" s="23">
        <f t="shared" si="8"/>
        <v>0</v>
      </c>
      <c r="N16" s="23">
        <f t="shared" si="9"/>
        <v>72.5</v>
      </c>
      <c r="O16" s="23">
        <f t="shared" si="10"/>
        <v>88.63636363636364</v>
      </c>
      <c r="P16" s="24"/>
      <c r="Q16" s="23"/>
      <c r="R16" s="23"/>
      <c r="S16" s="23"/>
      <c r="T16" s="23">
        <v>14.5</v>
      </c>
      <c r="U16" s="23">
        <v>39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s="25" customFormat="1" ht="12.75" x14ac:dyDescent="0.25">
      <c r="A17" s="20">
        <v>11</v>
      </c>
      <c r="B17" s="34" t="s">
        <v>12</v>
      </c>
      <c r="C17" s="35">
        <v>10</v>
      </c>
      <c r="D17" s="35">
        <v>8</v>
      </c>
      <c r="E17" s="35">
        <v>10</v>
      </c>
      <c r="F17" s="35">
        <v>14</v>
      </c>
      <c r="G17" s="35"/>
      <c r="H17" s="9">
        <f t="shared" si="4"/>
        <v>34</v>
      </c>
      <c r="I17" s="23">
        <f t="shared" si="5"/>
        <v>187.14285714285714</v>
      </c>
      <c r="J17" s="24"/>
      <c r="K17" s="23">
        <f t="shared" si="6"/>
        <v>75</v>
      </c>
      <c r="L17" s="23">
        <f t="shared" si="7"/>
        <v>50</v>
      </c>
      <c r="M17" s="23">
        <f t="shared" si="8"/>
        <v>57.142857142857139</v>
      </c>
      <c r="N17" s="23">
        <f t="shared" si="9"/>
        <v>55.000000000000007</v>
      </c>
      <c r="O17" s="23">
        <f t="shared" si="10"/>
        <v>0</v>
      </c>
      <c r="P17" s="24"/>
      <c r="Q17" s="23">
        <v>3.5</v>
      </c>
      <c r="R17" s="23">
        <v>3.5</v>
      </c>
      <c r="S17" s="23">
        <v>4</v>
      </c>
      <c r="T17" s="23">
        <v>11</v>
      </c>
      <c r="U17" s="23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s="25" customFormat="1" ht="12.75" x14ac:dyDescent="0.25">
      <c r="A18" s="20">
        <v>12</v>
      </c>
      <c r="B18" s="34" t="s">
        <v>13</v>
      </c>
      <c r="C18" s="35"/>
      <c r="D18" s="35"/>
      <c r="E18" s="35">
        <v>14</v>
      </c>
      <c r="F18" s="35"/>
      <c r="G18" s="35"/>
      <c r="H18" s="9">
        <f t="shared" si="4"/>
        <v>14</v>
      </c>
      <c r="I18" s="23">
        <f t="shared" si="5"/>
        <v>64.285714285714292</v>
      </c>
      <c r="J18" s="24"/>
      <c r="K18" s="23">
        <f t="shared" si="6"/>
        <v>0</v>
      </c>
      <c r="L18" s="23">
        <f t="shared" si="7"/>
        <v>0</v>
      </c>
      <c r="M18" s="23">
        <f t="shared" si="8"/>
        <v>64.285714285714292</v>
      </c>
      <c r="N18" s="23">
        <f t="shared" si="9"/>
        <v>0</v>
      </c>
      <c r="O18" s="23">
        <f t="shared" si="10"/>
        <v>0</v>
      </c>
      <c r="P18" s="24"/>
      <c r="Q18" s="23"/>
      <c r="R18" s="23"/>
      <c r="S18" s="23">
        <v>4.5</v>
      </c>
      <c r="T18" s="23"/>
      <c r="U18" s="23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25" customFormat="1" ht="12.75" x14ac:dyDescent="0.25">
      <c r="A19" s="20">
        <v>13</v>
      </c>
      <c r="B19" s="34" t="s">
        <v>14</v>
      </c>
      <c r="C19" s="35">
        <v>4</v>
      </c>
      <c r="D19" s="35">
        <v>2</v>
      </c>
      <c r="E19" s="35">
        <v>0</v>
      </c>
      <c r="F19" s="35">
        <v>4</v>
      </c>
      <c r="G19" s="35"/>
      <c r="H19" s="9">
        <f t="shared" si="4"/>
        <v>10</v>
      </c>
      <c r="I19" s="23">
        <f t="shared" si="5"/>
        <v>137.85714285714286</v>
      </c>
      <c r="J19" s="24"/>
      <c r="K19" s="23">
        <f t="shared" si="6"/>
        <v>75</v>
      </c>
      <c r="L19" s="23">
        <f t="shared" si="7"/>
        <v>42.857142857142854</v>
      </c>
      <c r="M19" s="23">
        <f t="shared" si="8"/>
        <v>35.714285714285715</v>
      </c>
      <c r="N19" s="23">
        <f t="shared" si="9"/>
        <v>20</v>
      </c>
      <c r="O19" s="23">
        <f t="shared" si="10"/>
        <v>0</v>
      </c>
      <c r="P19" s="24"/>
      <c r="Q19" s="23">
        <v>3.5</v>
      </c>
      <c r="R19" s="23">
        <v>3</v>
      </c>
      <c r="S19" s="23">
        <v>2.5</v>
      </c>
      <c r="T19" s="23">
        <v>4</v>
      </c>
      <c r="U19" s="23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25" customFormat="1" ht="12.75" x14ac:dyDescent="0.25">
      <c r="A20" s="20">
        <v>14</v>
      </c>
      <c r="B20" s="34" t="s">
        <v>15</v>
      </c>
      <c r="C20" s="35"/>
      <c r="D20" s="35"/>
      <c r="E20" s="35"/>
      <c r="F20" s="35"/>
      <c r="G20" s="35">
        <v>6</v>
      </c>
      <c r="H20" s="9">
        <f t="shared" si="4"/>
        <v>6</v>
      </c>
      <c r="I20" s="23">
        <f t="shared" si="5"/>
        <v>25</v>
      </c>
      <c r="J20" s="24"/>
      <c r="K20" s="23">
        <f t="shared" si="6"/>
        <v>0</v>
      </c>
      <c r="L20" s="23">
        <f t="shared" si="7"/>
        <v>0</v>
      </c>
      <c r="M20" s="23">
        <f t="shared" si="8"/>
        <v>0</v>
      </c>
      <c r="N20" s="23">
        <f t="shared" si="9"/>
        <v>0</v>
      </c>
      <c r="O20" s="23">
        <f t="shared" si="10"/>
        <v>25</v>
      </c>
      <c r="P20" s="24"/>
      <c r="Q20" s="23"/>
      <c r="R20" s="23"/>
      <c r="S20" s="23"/>
      <c r="T20" s="23"/>
      <c r="U20" s="23">
        <v>11</v>
      </c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s="25" customFormat="1" ht="12.75" x14ac:dyDescent="0.25">
      <c r="A21" s="20">
        <v>15</v>
      </c>
      <c r="B21" s="34" t="s">
        <v>16</v>
      </c>
      <c r="C21" s="35">
        <v>0</v>
      </c>
      <c r="D21" s="35">
        <v>0</v>
      </c>
      <c r="E21" s="35">
        <v>4</v>
      </c>
      <c r="F21" s="35"/>
      <c r="G21" s="35"/>
      <c r="H21" s="9">
        <f t="shared" si="4"/>
        <v>4</v>
      </c>
      <c r="I21" s="23">
        <f t="shared" si="5"/>
        <v>85.714285714285708</v>
      </c>
      <c r="J21" s="24"/>
      <c r="K21" s="23">
        <f t="shared" si="6"/>
        <v>42.857142857142854</v>
      </c>
      <c r="L21" s="23">
        <f t="shared" si="7"/>
        <v>42.857142857142854</v>
      </c>
      <c r="M21" s="23">
        <f t="shared" si="8"/>
        <v>42.857142857142854</v>
      </c>
      <c r="N21" s="23">
        <f t="shared" si="9"/>
        <v>0</v>
      </c>
      <c r="O21" s="23">
        <f t="shared" si="10"/>
        <v>0</v>
      </c>
      <c r="P21" s="24"/>
      <c r="Q21" s="23">
        <v>2</v>
      </c>
      <c r="R21" s="23">
        <v>3</v>
      </c>
      <c r="S21" s="23">
        <v>3</v>
      </c>
      <c r="T21" s="23"/>
      <c r="U21" s="23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s="25" customFormat="1" ht="12.75" x14ac:dyDescent="0.25">
      <c r="A22" s="20">
        <v>16</v>
      </c>
      <c r="B22" s="34" t="s">
        <v>17</v>
      </c>
      <c r="C22" s="35">
        <v>0</v>
      </c>
      <c r="D22" s="35"/>
      <c r="E22" s="35"/>
      <c r="F22" s="35"/>
      <c r="G22" s="35">
        <v>3</v>
      </c>
      <c r="H22" s="9">
        <f t="shared" si="4"/>
        <v>3</v>
      </c>
      <c r="I22" s="23">
        <f t="shared" si="5"/>
        <v>65.584415584415581</v>
      </c>
      <c r="J22" s="24"/>
      <c r="K22" s="23">
        <f t="shared" si="6"/>
        <v>42.857142857142854</v>
      </c>
      <c r="L22" s="23">
        <f t="shared" si="7"/>
        <v>0</v>
      </c>
      <c r="M22" s="23">
        <f t="shared" si="8"/>
        <v>0</v>
      </c>
      <c r="N22" s="23">
        <f t="shared" si="9"/>
        <v>0</v>
      </c>
      <c r="O22" s="23">
        <f t="shared" si="10"/>
        <v>22.727272727272727</v>
      </c>
      <c r="P22" s="24"/>
      <c r="Q22" s="23">
        <v>2</v>
      </c>
      <c r="R22" s="23"/>
      <c r="S22" s="23"/>
      <c r="T22" s="23"/>
      <c r="U22" s="23">
        <v>10</v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s="25" customFormat="1" ht="12.75" x14ac:dyDescent="0.25">
      <c r="A23" s="20">
        <v>17</v>
      </c>
      <c r="B23" s="34" t="s">
        <v>18</v>
      </c>
      <c r="C23" s="35">
        <v>2</v>
      </c>
      <c r="D23" s="35"/>
      <c r="E23" s="35"/>
      <c r="F23" s="35"/>
      <c r="G23" s="35"/>
      <c r="H23" s="9">
        <f t="shared" si="4"/>
        <v>2</v>
      </c>
      <c r="I23" s="23">
        <f t="shared" si="5"/>
        <v>64.285714285714278</v>
      </c>
      <c r="J23" s="24"/>
      <c r="K23" s="23">
        <f t="shared" si="6"/>
        <v>64.285714285714278</v>
      </c>
      <c r="L23" s="23">
        <f t="shared" si="7"/>
        <v>0</v>
      </c>
      <c r="M23" s="23">
        <f t="shared" si="8"/>
        <v>0</v>
      </c>
      <c r="N23" s="23">
        <f t="shared" si="9"/>
        <v>0</v>
      </c>
      <c r="O23" s="23">
        <f t="shared" si="10"/>
        <v>0</v>
      </c>
      <c r="P23" s="24"/>
      <c r="Q23" s="23">
        <v>3</v>
      </c>
      <c r="R23" s="23"/>
      <c r="S23" s="23"/>
      <c r="T23" s="23"/>
      <c r="U23" s="23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s="25" customFormat="1" ht="12.75" x14ac:dyDescent="0.25">
      <c r="A24" s="20">
        <v>18</v>
      </c>
      <c r="B24" s="34" t="s">
        <v>92</v>
      </c>
      <c r="C24" s="35"/>
      <c r="D24" s="35">
        <v>0</v>
      </c>
      <c r="E24" s="35">
        <v>0</v>
      </c>
      <c r="F24" s="35">
        <v>0</v>
      </c>
      <c r="G24" s="35"/>
      <c r="H24" s="9">
        <f t="shared" si="4"/>
        <v>0</v>
      </c>
      <c r="I24" s="23">
        <f t="shared" si="5"/>
        <v>74.285714285714278</v>
      </c>
      <c r="J24" s="24"/>
      <c r="K24" s="23">
        <f t="shared" si="6"/>
        <v>21.428571428571427</v>
      </c>
      <c r="L24" s="23">
        <f t="shared" si="7"/>
        <v>21.428571428571427</v>
      </c>
      <c r="M24" s="23">
        <f t="shared" si="8"/>
        <v>42.857142857142854</v>
      </c>
      <c r="N24" s="23">
        <f t="shared" si="9"/>
        <v>10</v>
      </c>
      <c r="O24" s="23">
        <f t="shared" si="10"/>
        <v>0</v>
      </c>
      <c r="P24" s="24"/>
      <c r="Q24" s="23">
        <v>1</v>
      </c>
      <c r="R24" s="23">
        <v>1.5</v>
      </c>
      <c r="S24" s="23">
        <v>3</v>
      </c>
      <c r="T24" s="23">
        <v>2</v>
      </c>
      <c r="U24" s="23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s="25" customFormat="1" ht="12.75" x14ac:dyDescent="0.25">
      <c r="A25" s="20">
        <v>19</v>
      </c>
      <c r="B25" s="34" t="s">
        <v>60</v>
      </c>
      <c r="C25" s="35">
        <v>0</v>
      </c>
      <c r="D25" s="35"/>
      <c r="E25" s="35"/>
      <c r="F25" s="35"/>
      <c r="G25" s="35">
        <v>0</v>
      </c>
      <c r="H25" s="9">
        <f t="shared" si="4"/>
        <v>0</v>
      </c>
      <c r="I25" s="23">
        <f t="shared" si="5"/>
        <v>69.480519480519476</v>
      </c>
      <c r="J25" s="24"/>
      <c r="K25" s="23">
        <f t="shared" si="6"/>
        <v>53.571428571428569</v>
      </c>
      <c r="L25" s="23">
        <f t="shared" si="7"/>
        <v>0</v>
      </c>
      <c r="M25" s="23">
        <f t="shared" si="8"/>
        <v>0</v>
      </c>
      <c r="N25" s="23">
        <f t="shared" si="9"/>
        <v>0</v>
      </c>
      <c r="O25" s="23">
        <f t="shared" si="10"/>
        <v>15.909090909090908</v>
      </c>
      <c r="P25" s="24"/>
      <c r="Q25" s="23">
        <v>2.5</v>
      </c>
      <c r="R25" s="23"/>
      <c r="S25" s="23"/>
      <c r="T25" s="23"/>
      <c r="U25" s="23">
        <v>7</v>
      </c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</row>
    <row r="26" spans="1:36" s="25" customFormat="1" ht="12.75" x14ac:dyDescent="0.25">
      <c r="A26" s="20">
        <v>20</v>
      </c>
      <c r="B26" s="34" t="s">
        <v>23</v>
      </c>
      <c r="C26" s="35">
        <v>0</v>
      </c>
      <c r="D26" s="35">
        <v>0</v>
      </c>
      <c r="E26" s="35">
        <v>0</v>
      </c>
      <c r="F26" s="35"/>
      <c r="G26" s="35"/>
      <c r="H26" s="9">
        <f t="shared" si="4"/>
        <v>0</v>
      </c>
      <c r="I26" s="23">
        <f t="shared" si="5"/>
        <v>57.142857142857139</v>
      </c>
      <c r="J26" s="24"/>
      <c r="K26" s="23">
        <f t="shared" si="6"/>
        <v>21.428571428571427</v>
      </c>
      <c r="L26" s="23">
        <f t="shared" si="7"/>
        <v>35.714285714285715</v>
      </c>
      <c r="M26" s="23">
        <f t="shared" si="8"/>
        <v>28.571428571428569</v>
      </c>
      <c r="N26" s="23">
        <f t="shared" si="9"/>
        <v>0</v>
      </c>
      <c r="O26" s="23">
        <f t="shared" si="10"/>
        <v>0</v>
      </c>
      <c r="P26" s="24"/>
      <c r="Q26" s="23">
        <v>1</v>
      </c>
      <c r="R26" s="23">
        <v>2.5</v>
      </c>
      <c r="S26" s="23">
        <v>2</v>
      </c>
      <c r="T26" s="23"/>
      <c r="U26" s="23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</row>
    <row r="27" spans="1:36" s="25" customFormat="1" ht="12.75" x14ac:dyDescent="0.25">
      <c r="A27" s="20">
        <v>21</v>
      </c>
      <c r="B27" s="34" t="s">
        <v>21</v>
      </c>
      <c r="C27" s="35"/>
      <c r="D27" s="35"/>
      <c r="E27" s="35">
        <v>0</v>
      </c>
      <c r="F27" s="35"/>
      <c r="G27" s="35"/>
      <c r="H27" s="9">
        <f t="shared" si="4"/>
        <v>0</v>
      </c>
      <c r="I27" s="23">
        <f t="shared" si="5"/>
        <v>42.857142857142854</v>
      </c>
      <c r="J27" s="24"/>
      <c r="K27" s="23">
        <f t="shared" si="6"/>
        <v>0</v>
      </c>
      <c r="L27" s="23">
        <f t="shared" si="7"/>
        <v>0</v>
      </c>
      <c r="M27" s="23">
        <f t="shared" si="8"/>
        <v>42.857142857142854</v>
      </c>
      <c r="N27" s="23">
        <f t="shared" si="9"/>
        <v>0</v>
      </c>
      <c r="O27" s="23">
        <f t="shared" si="10"/>
        <v>0</v>
      </c>
      <c r="P27" s="24"/>
      <c r="Q27" s="23"/>
      <c r="R27" s="23"/>
      <c r="S27" s="23">
        <v>3</v>
      </c>
      <c r="T27" s="23"/>
      <c r="U27" s="23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</row>
    <row r="28" spans="1:36" s="25" customFormat="1" ht="12.75" x14ac:dyDescent="0.25">
      <c r="A28" s="20">
        <v>22</v>
      </c>
      <c r="B28" s="34" t="s">
        <v>20</v>
      </c>
      <c r="C28" s="35">
        <v>0</v>
      </c>
      <c r="D28" s="35"/>
      <c r="E28" s="35"/>
      <c r="F28" s="35"/>
      <c r="G28" s="35"/>
      <c r="H28" s="9">
        <f t="shared" si="4"/>
        <v>0</v>
      </c>
      <c r="I28" s="23">
        <f t="shared" si="5"/>
        <v>42.857142857142854</v>
      </c>
      <c r="J28" s="24"/>
      <c r="K28" s="23">
        <f t="shared" si="6"/>
        <v>42.857142857142854</v>
      </c>
      <c r="L28" s="23">
        <f t="shared" si="7"/>
        <v>0</v>
      </c>
      <c r="M28" s="23">
        <f t="shared" si="8"/>
        <v>0</v>
      </c>
      <c r="N28" s="23">
        <f t="shared" si="9"/>
        <v>0</v>
      </c>
      <c r="O28" s="23">
        <f t="shared" si="10"/>
        <v>0</v>
      </c>
      <c r="P28" s="24"/>
      <c r="Q28" s="23">
        <v>2</v>
      </c>
      <c r="R28" s="23">
        <v>0</v>
      </c>
      <c r="S28" s="23"/>
      <c r="T28" s="23"/>
      <c r="U28" s="23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</row>
    <row r="29" spans="1:36" s="25" customFormat="1" ht="12.75" x14ac:dyDescent="0.25">
      <c r="A29" s="20">
        <v>23</v>
      </c>
      <c r="B29" s="34" t="s">
        <v>93</v>
      </c>
      <c r="C29" s="35"/>
      <c r="D29" s="35">
        <v>0</v>
      </c>
      <c r="E29" s="35"/>
      <c r="F29" s="35"/>
      <c r="G29" s="35"/>
      <c r="H29" s="9">
        <f t="shared" si="4"/>
        <v>0</v>
      </c>
      <c r="I29" s="23">
        <f t="shared" si="5"/>
        <v>35.714285714285708</v>
      </c>
      <c r="J29" s="24"/>
      <c r="K29" s="23">
        <f t="shared" si="6"/>
        <v>21.428571428571427</v>
      </c>
      <c r="L29" s="23">
        <f t="shared" si="7"/>
        <v>14.285714285714285</v>
      </c>
      <c r="M29" s="23">
        <f t="shared" si="8"/>
        <v>0</v>
      </c>
      <c r="N29" s="23">
        <f t="shared" si="9"/>
        <v>0</v>
      </c>
      <c r="O29" s="23">
        <f t="shared" si="10"/>
        <v>0</v>
      </c>
      <c r="P29" s="24"/>
      <c r="Q29" s="23">
        <v>1</v>
      </c>
      <c r="R29" s="23">
        <v>1</v>
      </c>
      <c r="S29" s="23"/>
      <c r="T29" s="23"/>
      <c r="U29" s="23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</row>
    <row r="30" spans="1:36" s="25" customFormat="1" ht="12.75" x14ac:dyDescent="0.25">
      <c r="A30" s="20">
        <v>24</v>
      </c>
      <c r="B30" s="34" t="s">
        <v>94</v>
      </c>
      <c r="C30" s="35"/>
      <c r="D30" s="35"/>
      <c r="E30" s="35">
        <v>0</v>
      </c>
      <c r="F30" s="35"/>
      <c r="G30" s="35"/>
      <c r="H30" s="9">
        <f t="shared" si="4"/>
        <v>0</v>
      </c>
      <c r="I30" s="23">
        <f t="shared" si="5"/>
        <v>28.571428571428569</v>
      </c>
      <c r="J30" s="24"/>
      <c r="K30" s="23">
        <f t="shared" si="6"/>
        <v>0</v>
      </c>
      <c r="L30" s="23">
        <f t="shared" si="7"/>
        <v>0</v>
      </c>
      <c r="M30" s="23">
        <f t="shared" si="8"/>
        <v>28.571428571428569</v>
      </c>
      <c r="N30" s="23">
        <f t="shared" si="9"/>
        <v>0</v>
      </c>
      <c r="O30" s="23">
        <f t="shared" si="10"/>
        <v>0</v>
      </c>
      <c r="P30" s="24"/>
      <c r="Q30" s="23"/>
      <c r="R30" s="23"/>
      <c r="S30" s="23">
        <v>2</v>
      </c>
      <c r="T30" s="23"/>
      <c r="U30" s="23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</row>
    <row r="31" spans="1:36" s="25" customFormat="1" ht="12.75" x14ac:dyDescent="0.25">
      <c r="A31" s="20">
        <v>25</v>
      </c>
      <c r="B31" s="34" t="s">
        <v>61</v>
      </c>
      <c r="C31" s="35"/>
      <c r="D31" s="35"/>
      <c r="E31" s="35"/>
      <c r="F31" s="35"/>
      <c r="G31" s="35"/>
      <c r="H31" s="9">
        <f t="shared" si="4"/>
        <v>0</v>
      </c>
      <c r="I31" s="23">
        <f t="shared" si="5"/>
        <v>0</v>
      </c>
      <c r="J31" s="24"/>
      <c r="K31" s="23">
        <f t="shared" si="6"/>
        <v>0</v>
      </c>
      <c r="L31" s="23">
        <f t="shared" si="7"/>
        <v>0</v>
      </c>
      <c r="M31" s="23">
        <f t="shared" si="8"/>
        <v>0</v>
      </c>
      <c r="N31" s="23">
        <f t="shared" si="9"/>
        <v>0</v>
      </c>
      <c r="O31" s="23">
        <f t="shared" si="10"/>
        <v>0</v>
      </c>
      <c r="P31" s="24"/>
      <c r="Q31" s="23">
        <v>0</v>
      </c>
      <c r="R31" s="23"/>
      <c r="S31" s="23"/>
      <c r="T31" s="23"/>
      <c r="U31" s="23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</row>
    <row r="32" spans="1:36" s="25" customFormat="1" ht="12.75" x14ac:dyDescent="0.25">
      <c r="A32" s="20">
        <v>26</v>
      </c>
      <c r="B32" s="34" t="s">
        <v>232</v>
      </c>
      <c r="C32" s="35"/>
      <c r="D32" s="35"/>
      <c r="E32" s="35"/>
      <c r="F32" s="35"/>
      <c r="G32" s="35"/>
      <c r="H32" s="9">
        <f t="shared" si="4"/>
        <v>0</v>
      </c>
      <c r="I32" s="23">
        <f t="shared" si="5"/>
        <v>0</v>
      </c>
      <c r="J32" s="24"/>
      <c r="K32" s="23">
        <f t="shared" si="6"/>
        <v>0</v>
      </c>
      <c r="L32" s="23">
        <f t="shared" si="7"/>
        <v>0</v>
      </c>
      <c r="M32" s="23">
        <f t="shared" si="8"/>
        <v>0</v>
      </c>
      <c r="N32" s="23">
        <f t="shared" si="9"/>
        <v>0</v>
      </c>
      <c r="O32" s="23">
        <f t="shared" si="10"/>
        <v>0</v>
      </c>
      <c r="P32" s="24"/>
      <c r="Q32" s="23">
        <v>0</v>
      </c>
      <c r="R32" s="23"/>
      <c r="S32" s="23"/>
      <c r="T32" s="23"/>
      <c r="U32" s="23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</row>
    <row r="33" spans="2:36" s="25" customFormat="1" ht="12.75" x14ac:dyDescent="0.25">
      <c r="C33" s="24"/>
      <c r="D33" s="24"/>
      <c r="E33" s="24"/>
      <c r="F33" s="24"/>
      <c r="G33" s="24"/>
      <c r="H33" s="10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</row>
    <row r="34" spans="2:36" s="19" customFormat="1" ht="14.25" x14ac:dyDescent="0.25">
      <c r="B34" s="19" t="s">
        <v>19</v>
      </c>
      <c r="C34" s="27"/>
      <c r="D34" s="27"/>
      <c r="E34" s="27"/>
      <c r="F34" s="27"/>
      <c r="G34" s="27"/>
      <c r="H34" s="28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</row>
    <row r="36" spans="2:36" x14ac:dyDescent="0.25">
      <c r="B36" s="30" t="s">
        <v>45</v>
      </c>
      <c r="C36" s="16" t="s">
        <v>24</v>
      </c>
      <c r="D36" s="16" t="s">
        <v>25</v>
      </c>
      <c r="E36" s="16" t="s">
        <v>26</v>
      </c>
      <c r="F36" s="16" t="s">
        <v>27</v>
      </c>
      <c r="G36" s="16" t="s">
        <v>28</v>
      </c>
      <c r="H36" s="17" t="s">
        <v>29</v>
      </c>
    </row>
    <row r="37" spans="2:36" x14ac:dyDescent="0.25">
      <c r="B37" s="30" t="s">
        <v>316</v>
      </c>
      <c r="C37" s="16">
        <v>30</v>
      </c>
      <c r="D37" s="16">
        <v>24</v>
      </c>
      <c r="E37" s="16">
        <v>20</v>
      </c>
      <c r="F37" s="16">
        <v>18</v>
      </c>
      <c r="G37" s="16">
        <v>16</v>
      </c>
      <c r="H37" s="17">
        <v>14</v>
      </c>
    </row>
    <row r="38" spans="2:36" x14ac:dyDescent="0.25">
      <c r="B38" s="30" t="s">
        <v>320</v>
      </c>
      <c r="C38" s="16">
        <v>20</v>
      </c>
      <c r="D38" s="16">
        <v>18</v>
      </c>
      <c r="E38" s="16">
        <v>16</v>
      </c>
      <c r="F38" s="16">
        <v>14</v>
      </c>
      <c r="G38" s="16">
        <v>12</v>
      </c>
      <c r="H38" s="17">
        <v>10</v>
      </c>
    </row>
    <row r="39" spans="2:36" x14ac:dyDescent="0.25">
      <c r="B39" s="30" t="s">
        <v>321</v>
      </c>
      <c r="C39" s="16">
        <v>20</v>
      </c>
      <c r="D39" s="16">
        <v>18</v>
      </c>
      <c r="E39" s="16">
        <v>16</v>
      </c>
      <c r="F39" s="16">
        <v>14</v>
      </c>
      <c r="G39" s="16">
        <v>12</v>
      </c>
      <c r="H39" s="17">
        <v>10</v>
      </c>
    </row>
    <row r="40" spans="2:36" x14ac:dyDescent="0.25">
      <c r="B40" s="30" t="s">
        <v>322</v>
      </c>
      <c r="C40" s="16">
        <v>20</v>
      </c>
      <c r="D40" s="16">
        <v>18</v>
      </c>
      <c r="E40" s="16">
        <v>16</v>
      </c>
      <c r="F40" s="16">
        <v>14</v>
      </c>
      <c r="G40" s="16">
        <v>12</v>
      </c>
      <c r="H40" s="17">
        <v>10</v>
      </c>
    </row>
    <row r="41" spans="2:36" x14ac:dyDescent="0.25">
      <c r="B41" s="30" t="s">
        <v>323</v>
      </c>
      <c r="C41" s="16">
        <v>20</v>
      </c>
      <c r="D41" s="16">
        <v>18</v>
      </c>
      <c r="E41" s="16">
        <v>16</v>
      </c>
      <c r="F41" s="16">
        <v>14</v>
      </c>
      <c r="G41" s="16">
        <v>12</v>
      </c>
      <c r="H41" s="17">
        <v>10</v>
      </c>
    </row>
    <row r="42" spans="2:36" x14ac:dyDescent="0.25">
      <c r="B42" s="31"/>
      <c r="C42" s="32"/>
      <c r="D42" s="32"/>
      <c r="E42" s="33"/>
      <c r="F42" s="33"/>
      <c r="G42" s="33"/>
      <c r="H42" s="38"/>
    </row>
    <row r="43" spans="2:36" x14ac:dyDescent="0.25">
      <c r="B43" s="30" t="s">
        <v>45</v>
      </c>
      <c r="C43" s="16" t="s">
        <v>30</v>
      </c>
      <c r="D43" s="16" t="s">
        <v>31</v>
      </c>
      <c r="E43" s="16" t="s">
        <v>32</v>
      </c>
      <c r="F43" s="16" t="s">
        <v>33</v>
      </c>
      <c r="G43" s="16" t="s">
        <v>34</v>
      </c>
      <c r="H43" s="17" t="s">
        <v>35</v>
      </c>
    </row>
    <row r="44" spans="2:36" x14ac:dyDescent="0.25">
      <c r="B44" s="30" t="s">
        <v>316</v>
      </c>
      <c r="C44" s="16">
        <v>12</v>
      </c>
      <c r="D44" s="16">
        <v>10</v>
      </c>
      <c r="E44" s="16">
        <v>8</v>
      </c>
      <c r="F44" s="16">
        <v>6</v>
      </c>
      <c r="G44" s="16">
        <v>4</v>
      </c>
      <c r="H44" s="17">
        <v>2</v>
      </c>
    </row>
    <row r="45" spans="2:36" x14ac:dyDescent="0.25">
      <c r="B45" s="30" t="s">
        <v>320</v>
      </c>
      <c r="C45" s="16">
        <v>8</v>
      </c>
      <c r="D45" s="16">
        <v>6</v>
      </c>
      <c r="E45" s="16">
        <v>4</v>
      </c>
      <c r="F45" s="16">
        <v>2</v>
      </c>
      <c r="G45" s="16">
        <v>0</v>
      </c>
      <c r="H45" s="17">
        <v>0</v>
      </c>
    </row>
    <row r="46" spans="2:36" x14ac:dyDescent="0.25">
      <c r="B46" s="30" t="s">
        <v>321</v>
      </c>
      <c r="C46" s="16">
        <v>8</v>
      </c>
      <c r="D46" s="16">
        <v>6</v>
      </c>
      <c r="E46" s="16">
        <v>4</v>
      </c>
      <c r="F46" s="16">
        <v>2</v>
      </c>
      <c r="G46" s="16">
        <v>0</v>
      </c>
      <c r="H46" s="17">
        <v>0</v>
      </c>
    </row>
    <row r="47" spans="2:36" x14ac:dyDescent="0.25">
      <c r="B47" s="30" t="s">
        <v>322</v>
      </c>
      <c r="C47" s="16">
        <v>8</v>
      </c>
      <c r="D47" s="16">
        <v>6</v>
      </c>
      <c r="E47" s="16">
        <v>4</v>
      </c>
      <c r="F47" s="16">
        <v>2</v>
      </c>
      <c r="G47" s="16">
        <v>0</v>
      </c>
      <c r="H47" s="17">
        <v>0</v>
      </c>
    </row>
    <row r="48" spans="2:36" x14ac:dyDescent="0.25">
      <c r="B48" s="30" t="s">
        <v>323</v>
      </c>
      <c r="C48" s="16">
        <v>8</v>
      </c>
      <c r="D48" s="16">
        <v>6</v>
      </c>
      <c r="E48" s="16">
        <v>4</v>
      </c>
      <c r="F48" s="16">
        <v>2</v>
      </c>
      <c r="G48" s="16">
        <v>0</v>
      </c>
      <c r="H48" s="17">
        <v>0</v>
      </c>
    </row>
    <row r="49" spans="2:4" x14ac:dyDescent="0.25">
      <c r="C49" s="4"/>
      <c r="D49" s="4"/>
    </row>
    <row r="50" spans="2:4" x14ac:dyDescent="0.25">
      <c r="B50" s="4" t="s">
        <v>202</v>
      </c>
      <c r="D50" s="4"/>
    </row>
    <row r="51" spans="2:4" x14ac:dyDescent="0.25">
      <c r="B51" s="1" t="s">
        <v>86</v>
      </c>
      <c r="D51" s="4"/>
    </row>
    <row r="52" spans="2:4" x14ac:dyDescent="0.25">
      <c r="B52" s="1" t="s">
        <v>90</v>
      </c>
      <c r="D52" s="4"/>
    </row>
    <row r="53" spans="2:4" x14ac:dyDescent="0.25">
      <c r="B53" s="1" t="s">
        <v>203</v>
      </c>
      <c r="D53" s="4"/>
    </row>
    <row r="54" spans="2:4" x14ac:dyDescent="0.25">
      <c r="B54" s="1"/>
      <c r="D54" s="4"/>
    </row>
  </sheetData>
  <mergeCells count="1">
    <mergeCell ref="A13:I13"/>
  </mergeCells>
  <phoneticPr fontId="14" type="noConversion"/>
  <pageMargins left="0.75" right="0.75" top="1" bottom="1" header="0.5" footer="0.5"/>
  <pageSetup paperSize="9" scale="92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AM53"/>
  <sheetViews>
    <sheetView workbookViewId="0">
      <selection activeCell="H1" sqref="H1"/>
    </sheetView>
  </sheetViews>
  <sheetFormatPr defaultRowHeight="15" x14ac:dyDescent="0.25"/>
  <cols>
    <col min="1" max="1" width="4.625" style="4" customWidth="1"/>
    <col min="2" max="2" width="20.625" style="4" customWidth="1"/>
    <col min="3" max="7" width="9.125" style="5" customWidth="1"/>
    <col min="8" max="9" width="9.125" style="2" customWidth="1"/>
    <col min="10" max="39" width="9" style="5"/>
    <col min="40" max="16384" width="9" style="4"/>
  </cols>
  <sheetData>
    <row r="1" spans="1:39" s="1" customFormat="1" x14ac:dyDescent="0.25">
      <c r="A1" s="1" t="s">
        <v>51</v>
      </c>
      <c r="C1" s="2"/>
      <c r="D1" s="2"/>
      <c r="E1" s="2"/>
      <c r="F1" s="2"/>
      <c r="G1" s="2"/>
      <c r="H1" s="2"/>
      <c r="I1" s="2"/>
      <c r="K1" s="3"/>
      <c r="L1" s="3"/>
      <c r="M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s="1" customFormat="1" x14ac:dyDescent="0.25">
      <c r="A2" s="1" t="s">
        <v>50</v>
      </c>
      <c r="C2" s="2"/>
      <c r="D2" s="2"/>
      <c r="E2" s="2"/>
      <c r="F2" s="2"/>
      <c r="G2" s="2"/>
      <c r="H2" s="2"/>
      <c r="I2" s="2"/>
      <c r="K2" s="3"/>
      <c r="L2" s="3"/>
      <c r="M2" s="3"/>
      <c r="N2" s="3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x14ac:dyDescent="0.25">
      <c r="K3" s="6"/>
      <c r="L3" s="6"/>
      <c r="M3" s="6"/>
      <c r="N3" s="6"/>
      <c r="P3" s="6"/>
      <c r="Q3" s="5">
        <v>7</v>
      </c>
      <c r="R3" s="5">
        <v>7</v>
      </c>
      <c r="S3" s="5">
        <v>6</v>
      </c>
      <c r="T3" s="5">
        <v>22</v>
      </c>
      <c r="U3" s="5">
        <v>26</v>
      </c>
    </row>
    <row r="4" spans="1:39" s="12" customFormat="1" ht="12.75" x14ac:dyDescent="0.25">
      <c r="A4" s="9" t="s">
        <v>36</v>
      </c>
      <c r="B4" s="36" t="s">
        <v>37</v>
      </c>
      <c r="C4" s="9" t="s">
        <v>38</v>
      </c>
      <c r="D4" s="9" t="s">
        <v>39</v>
      </c>
      <c r="E4" s="9" t="s">
        <v>201</v>
      </c>
      <c r="F4" s="9" t="s">
        <v>40</v>
      </c>
      <c r="G4" s="9" t="s">
        <v>41</v>
      </c>
      <c r="H4" s="9" t="s">
        <v>1</v>
      </c>
      <c r="I4" s="9" t="s">
        <v>227</v>
      </c>
      <c r="K4" s="11" t="s">
        <v>38</v>
      </c>
      <c r="L4" s="11" t="s">
        <v>39</v>
      </c>
      <c r="M4" s="11" t="s">
        <v>201</v>
      </c>
      <c r="N4" s="11" t="s">
        <v>40</v>
      </c>
      <c r="O4" s="11" t="s">
        <v>41</v>
      </c>
      <c r="P4" s="10"/>
      <c r="Q4" s="9" t="s">
        <v>38</v>
      </c>
      <c r="R4" s="9" t="s">
        <v>39</v>
      </c>
      <c r="S4" s="9" t="s">
        <v>201</v>
      </c>
      <c r="T4" s="9" t="s">
        <v>40</v>
      </c>
      <c r="U4" s="9" t="s">
        <v>41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 x14ac:dyDescent="0.25">
      <c r="A5" s="16">
        <v>1</v>
      </c>
      <c r="B5" s="30" t="s">
        <v>3</v>
      </c>
      <c r="C5" s="16">
        <v>30</v>
      </c>
      <c r="D5" s="16">
        <v>18</v>
      </c>
      <c r="E5" s="16">
        <v>20</v>
      </c>
      <c r="F5" s="16">
        <v>16</v>
      </c>
      <c r="G5" s="16">
        <v>14</v>
      </c>
      <c r="H5" s="17">
        <f t="shared" ref="H5:H10" si="0">C5+MAX(D5:E5)+F5+G5</f>
        <v>80</v>
      </c>
      <c r="I5" s="18">
        <f t="shared" ref="I5:I10" si="1">K5+MAX(L5:M5)+N5+O5</f>
        <v>354.91175491175488</v>
      </c>
      <c r="K5" s="18">
        <f t="shared" ref="K5:K10" si="2">Q5/Q$3*150</f>
        <v>128.57142857142856</v>
      </c>
      <c r="L5" s="18">
        <f t="shared" ref="L5:O10" si="3">R5/R$3*100</f>
        <v>78.571428571428569</v>
      </c>
      <c r="M5" s="18">
        <f t="shared" si="3"/>
        <v>83.333333333333343</v>
      </c>
      <c r="N5" s="18">
        <f t="shared" si="3"/>
        <v>79.545454545454547</v>
      </c>
      <c r="O5" s="18">
        <f t="shared" si="3"/>
        <v>63.46153846153846</v>
      </c>
      <c r="Q5" s="18">
        <v>6</v>
      </c>
      <c r="R5" s="18">
        <v>5.5</v>
      </c>
      <c r="S5" s="18">
        <v>5</v>
      </c>
      <c r="T5" s="18">
        <v>17.5</v>
      </c>
      <c r="U5" s="18">
        <v>16.5</v>
      </c>
    </row>
    <row r="6" spans="1:39" x14ac:dyDescent="0.25">
      <c r="A6" s="16">
        <v>2</v>
      </c>
      <c r="B6" s="30" t="s">
        <v>4</v>
      </c>
      <c r="C6" s="16">
        <v>20</v>
      </c>
      <c r="D6" s="16">
        <v>16</v>
      </c>
      <c r="E6" s="16">
        <v>18</v>
      </c>
      <c r="F6" s="16">
        <v>12</v>
      </c>
      <c r="G6" s="16">
        <v>4</v>
      </c>
      <c r="H6" s="17">
        <f t="shared" si="0"/>
        <v>54</v>
      </c>
      <c r="I6" s="18">
        <f t="shared" si="1"/>
        <v>280.84415584415581</v>
      </c>
      <c r="K6" s="18">
        <f t="shared" si="2"/>
        <v>107.14285714285714</v>
      </c>
      <c r="L6" s="18">
        <f t="shared" si="3"/>
        <v>71.428571428571431</v>
      </c>
      <c r="M6" s="18">
        <f t="shared" si="3"/>
        <v>66.666666666666657</v>
      </c>
      <c r="N6" s="18">
        <f t="shared" si="3"/>
        <v>52.272727272727273</v>
      </c>
      <c r="O6" s="18">
        <f t="shared" si="3"/>
        <v>50</v>
      </c>
      <c r="Q6" s="18">
        <v>5</v>
      </c>
      <c r="R6" s="18">
        <v>5</v>
      </c>
      <c r="S6" s="18">
        <v>4</v>
      </c>
      <c r="T6" s="18">
        <v>11.5</v>
      </c>
      <c r="U6" s="18">
        <v>13</v>
      </c>
    </row>
    <row r="7" spans="1:39" x14ac:dyDescent="0.25">
      <c r="A7" s="16">
        <v>3</v>
      </c>
      <c r="B7" s="30" t="s">
        <v>6</v>
      </c>
      <c r="C7" s="16">
        <v>16</v>
      </c>
      <c r="D7" s="16">
        <v>14</v>
      </c>
      <c r="E7" s="16"/>
      <c r="F7" s="16">
        <v>14</v>
      </c>
      <c r="G7" s="16">
        <v>7</v>
      </c>
      <c r="H7" s="17">
        <f t="shared" si="0"/>
        <v>51</v>
      </c>
      <c r="I7" s="18">
        <f t="shared" si="1"/>
        <v>273.30169830169831</v>
      </c>
      <c r="K7" s="18">
        <f t="shared" si="2"/>
        <v>96.428571428571431</v>
      </c>
      <c r="L7" s="18">
        <f t="shared" si="3"/>
        <v>64.285714285714292</v>
      </c>
      <c r="M7" s="18">
        <f t="shared" si="3"/>
        <v>0</v>
      </c>
      <c r="N7" s="18">
        <f t="shared" si="3"/>
        <v>56.81818181818182</v>
      </c>
      <c r="O7" s="18">
        <f t="shared" si="3"/>
        <v>55.769230769230774</v>
      </c>
      <c r="Q7" s="18">
        <v>4.5</v>
      </c>
      <c r="R7" s="18">
        <v>4.5</v>
      </c>
      <c r="S7" s="18"/>
      <c r="T7" s="18">
        <v>12.5</v>
      </c>
      <c r="U7" s="18">
        <v>14.5</v>
      </c>
    </row>
    <row r="8" spans="1:39" x14ac:dyDescent="0.25">
      <c r="A8" s="16">
        <v>4</v>
      </c>
      <c r="B8" s="30" t="s">
        <v>10</v>
      </c>
      <c r="C8" s="16">
        <v>18</v>
      </c>
      <c r="D8" s="16">
        <v>10</v>
      </c>
      <c r="E8" s="16"/>
      <c r="F8" s="16">
        <v>2</v>
      </c>
      <c r="G8" s="16">
        <v>18</v>
      </c>
      <c r="H8" s="17">
        <f t="shared" si="0"/>
        <v>48</v>
      </c>
      <c r="I8" s="18">
        <f t="shared" si="1"/>
        <v>265.8091908091908</v>
      </c>
      <c r="K8" s="18">
        <f t="shared" si="2"/>
        <v>96.428571428571431</v>
      </c>
      <c r="L8" s="18">
        <f t="shared" si="3"/>
        <v>57.142857142857139</v>
      </c>
      <c r="M8" s="18">
        <f t="shared" si="3"/>
        <v>0</v>
      </c>
      <c r="N8" s="18">
        <f t="shared" si="3"/>
        <v>29.545454545454547</v>
      </c>
      <c r="O8" s="18">
        <f t="shared" si="3"/>
        <v>82.692307692307693</v>
      </c>
      <c r="Q8" s="18">
        <v>4.5</v>
      </c>
      <c r="R8" s="18">
        <v>4</v>
      </c>
      <c r="S8" s="18"/>
      <c r="T8" s="18">
        <v>6.5</v>
      </c>
      <c r="U8" s="18">
        <v>21.5</v>
      </c>
    </row>
    <row r="9" spans="1:39" x14ac:dyDescent="0.25">
      <c r="A9" s="16">
        <v>5</v>
      </c>
      <c r="B9" s="30" t="s">
        <v>12</v>
      </c>
      <c r="C9" s="16">
        <v>4</v>
      </c>
      <c r="D9" s="16">
        <v>12</v>
      </c>
      <c r="E9" s="16">
        <v>10</v>
      </c>
      <c r="F9" s="16">
        <v>0</v>
      </c>
      <c r="G9" s="16">
        <v>10</v>
      </c>
      <c r="H9" s="17">
        <f t="shared" si="0"/>
        <v>26</v>
      </c>
      <c r="I9" s="18">
        <f t="shared" si="1"/>
        <v>196.95304695304694</v>
      </c>
      <c r="K9" s="18">
        <f t="shared" si="2"/>
        <v>64.285714285714278</v>
      </c>
      <c r="L9" s="18">
        <f t="shared" si="3"/>
        <v>57.142857142857139</v>
      </c>
      <c r="M9" s="18">
        <f t="shared" si="3"/>
        <v>33.333333333333329</v>
      </c>
      <c r="N9" s="18">
        <f t="shared" si="3"/>
        <v>15.909090909090908</v>
      </c>
      <c r="O9" s="18">
        <f t="shared" si="3"/>
        <v>59.615384615384613</v>
      </c>
      <c r="Q9" s="18">
        <v>3</v>
      </c>
      <c r="R9" s="18">
        <v>4</v>
      </c>
      <c r="S9" s="18">
        <v>2</v>
      </c>
      <c r="T9" s="18">
        <v>3.5</v>
      </c>
      <c r="U9" s="18">
        <v>15.5</v>
      </c>
    </row>
    <row r="10" spans="1:39" x14ac:dyDescent="0.25">
      <c r="A10" s="16">
        <v>6</v>
      </c>
      <c r="B10" s="30" t="s">
        <v>7</v>
      </c>
      <c r="C10" s="16">
        <v>0</v>
      </c>
      <c r="D10" s="16">
        <v>6</v>
      </c>
      <c r="E10" s="16">
        <v>16</v>
      </c>
      <c r="F10" s="16">
        <v>0</v>
      </c>
      <c r="G10" s="16">
        <v>0</v>
      </c>
      <c r="H10" s="17">
        <f t="shared" si="0"/>
        <v>16</v>
      </c>
      <c r="I10" s="18">
        <f t="shared" si="1"/>
        <v>135.22311022311021</v>
      </c>
      <c r="K10" s="18">
        <f t="shared" si="2"/>
        <v>42.857142857142854</v>
      </c>
      <c r="L10" s="18">
        <f t="shared" si="3"/>
        <v>50</v>
      </c>
      <c r="M10" s="18">
        <f t="shared" si="3"/>
        <v>66.666666666666657</v>
      </c>
      <c r="N10" s="18">
        <f t="shared" si="3"/>
        <v>4.5454545454545459</v>
      </c>
      <c r="O10" s="18">
        <f t="shared" si="3"/>
        <v>21.153846153846153</v>
      </c>
      <c r="Q10" s="18">
        <v>2</v>
      </c>
      <c r="R10" s="18">
        <v>3.5</v>
      </c>
      <c r="S10" s="18">
        <v>4</v>
      </c>
      <c r="T10" s="18">
        <v>1</v>
      </c>
      <c r="U10" s="18">
        <v>5.5</v>
      </c>
    </row>
    <row r="12" spans="1:39" ht="15.75" x14ac:dyDescent="0.25">
      <c r="A12" s="47" t="s">
        <v>49</v>
      </c>
      <c r="B12" s="48"/>
      <c r="C12" s="48"/>
      <c r="D12" s="48"/>
      <c r="E12" s="48"/>
      <c r="F12" s="48"/>
      <c r="G12" s="48"/>
      <c r="H12" s="48"/>
      <c r="I12" s="48"/>
    </row>
    <row r="13" spans="1:39" s="25" customFormat="1" ht="12.75" x14ac:dyDescent="0.25">
      <c r="A13" s="20">
        <v>7</v>
      </c>
      <c r="B13" s="34" t="s">
        <v>5</v>
      </c>
      <c r="C13" s="35">
        <v>24</v>
      </c>
      <c r="D13" s="35"/>
      <c r="E13" s="35"/>
      <c r="F13" s="35"/>
      <c r="G13" s="35">
        <v>12</v>
      </c>
      <c r="H13" s="9">
        <f t="shared" ref="H13:H32" si="4">C13+MAX(D13:E13)+F13+G13</f>
        <v>36</v>
      </c>
      <c r="I13" s="23">
        <f t="shared" ref="I13:I32" si="5">K13+MAX(L13:M13)+N13+O13</f>
        <v>200.82417582417582</v>
      </c>
      <c r="J13" s="24"/>
      <c r="K13" s="23">
        <f t="shared" ref="K13:K32" si="6">Q13/Q$3*150</f>
        <v>117.85714285714286</v>
      </c>
      <c r="L13" s="23">
        <f t="shared" ref="L13:L32" si="7">R13/R$3*100</f>
        <v>21.428571428571427</v>
      </c>
      <c r="M13" s="23">
        <f t="shared" ref="M13:M32" si="8">S13/S$3*100</f>
        <v>0</v>
      </c>
      <c r="N13" s="23">
        <f t="shared" ref="N13:N32" si="9">T13/T$3*100</f>
        <v>0</v>
      </c>
      <c r="O13" s="23">
        <f t="shared" ref="O13:O32" si="10">U13/U$3*100</f>
        <v>61.53846153846154</v>
      </c>
      <c r="P13" s="24"/>
      <c r="Q13" s="23">
        <v>5.5</v>
      </c>
      <c r="R13" s="23">
        <v>1.5</v>
      </c>
      <c r="S13" s="23"/>
      <c r="T13" s="23"/>
      <c r="U13" s="23">
        <v>16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</row>
    <row r="14" spans="1:39" s="25" customFormat="1" ht="12.75" x14ac:dyDescent="0.25">
      <c r="A14" s="20">
        <v>8</v>
      </c>
      <c r="B14" s="34" t="s">
        <v>11</v>
      </c>
      <c r="C14" s="35"/>
      <c r="D14" s="35"/>
      <c r="E14" s="35"/>
      <c r="F14" s="35">
        <v>18</v>
      </c>
      <c r="G14" s="35">
        <v>16</v>
      </c>
      <c r="H14" s="9">
        <f t="shared" si="4"/>
        <v>34</v>
      </c>
      <c r="I14" s="23">
        <f t="shared" si="5"/>
        <v>165.20979020979019</v>
      </c>
      <c r="J14" s="24"/>
      <c r="K14" s="23">
        <f t="shared" si="6"/>
        <v>0</v>
      </c>
      <c r="L14" s="23">
        <f t="shared" si="7"/>
        <v>0</v>
      </c>
      <c r="M14" s="23">
        <f t="shared" si="8"/>
        <v>0</v>
      </c>
      <c r="N14" s="23">
        <f t="shared" si="9"/>
        <v>86.36363636363636</v>
      </c>
      <c r="O14" s="23">
        <f t="shared" si="10"/>
        <v>78.84615384615384</v>
      </c>
      <c r="P14" s="24"/>
      <c r="Q14" s="23"/>
      <c r="R14" s="23"/>
      <c r="S14" s="23"/>
      <c r="T14" s="23">
        <v>19</v>
      </c>
      <c r="U14" s="23">
        <v>20.5</v>
      </c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</row>
    <row r="15" spans="1:39" s="25" customFormat="1" ht="12.75" x14ac:dyDescent="0.25">
      <c r="A15" s="20">
        <v>9</v>
      </c>
      <c r="B15" s="34" t="s">
        <v>9</v>
      </c>
      <c r="C15" s="35"/>
      <c r="D15" s="35">
        <v>20</v>
      </c>
      <c r="E15" s="35"/>
      <c r="F15" s="35">
        <v>10</v>
      </c>
      <c r="G15" s="35">
        <v>2</v>
      </c>
      <c r="H15" s="9">
        <f t="shared" si="4"/>
        <v>32</v>
      </c>
      <c r="I15" s="23">
        <f t="shared" si="5"/>
        <v>193.88111888111888</v>
      </c>
      <c r="J15" s="24"/>
      <c r="K15" s="23">
        <f t="shared" si="6"/>
        <v>0</v>
      </c>
      <c r="L15" s="23">
        <f t="shared" si="7"/>
        <v>100</v>
      </c>
      <c r="M15" s="23">
        <f t="shared" si="8"/>
        <v>0</v>
      </c>
      <c r="N15" s="23">
        <f t="shared" si="9"/>
        <v>47.727272727272727</v>
      </c>
      <c r="O15" s="23">
        <f t="shared" si="10"/>
        <v>46.153846153846153</v>
      </c>
      <c r="P15" s="24"/>
      <c r="Q15" s="23">
        <v>0</v>
      </c>
      <c r="R15" s="23">
        <v>7</v>
      </c>
      <c r="S15" s="23"/>
      <c r="T15" s="23">
        <v>10.5</v>
      </c>
      <c r="U15" s="23">
        <v>12</v>
      </c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</row>
    <row r="16" spans="1:39" s="25" customFormat="1" ht="12.75" x14ac:dyDescent="0.25">
      <c r="A16" s="20">
        <v>10</v>
      </c>
      <c r="B16" s="34" t="s">
        <v>8</v>
      </c>
      <c r="C16" s="35">
        <v>10</v>
      </c>
      <c r="D16" s="35"/>
      <c r="E16" s="35">
        <v>14</v>
      </c>
      <c r="F16" s="35"/>
      <c r="G16" s="35">
        <v>0</v>
      </c>
      <c r="H16" s="9">
        <f t="shared" si="4"/>
        <v>24</v>
      </c>
      <c r="I16" s="23">
        <f t="shared" si="5"/>
        <v>165.2014652014652</v>
      </c>
      <c r="J16" s="24"/>
      <c r="K16" s="23">
        <f t="shared" si="6"/>
        <v>85.714285714285708</v>
      </c>
      <c r="L16" s="23">
        <f t="shared" si="7"/>
        <v>0</v>
      </c>
      <c r="M16" s="23">
        <f t="shared" si="8"/>
        <v>58.333333333333336</v>
      </c>
      <c r="N16" s="23">
        <f t="shared" si="9"/>
        <v>0</v>
      </c>
      <c r="O16" s="23">
        <f t="shared" si="10"/>
        <v>21.153846153846153</v>
      </c>
      <c r="P16" s="24"/>
      <c r="Q16" s="23">
        <v>4</v>
      </c>
      <c r="R16" s="23">
        <v>0</v>
      </c>
      <c r="S16" s="23">
        <v>3.5</v>
      </c>
      <c r="T16" s="23"/>
      <c r="U16" s="23">
        <v>5.5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</row>
    <row r="17" spans="1:39" s="25" customFormat="1" ht="12.75" x14ac:dyDescent="0.25">
      <c r="A17" s="20">
        <v>11</v>
      </c>
      <c r="B17" s="34" t="s">
        <v>2</v>
      </c>
      <c r="C17" s="35"/>
      <c r="D17" s="35"/>
      <c r="E17" s="35"/>
      <c r="F17" s="35"/>
      <c r="G17" s="35">
        <v>20</v>
      </c>
      <c r="H17" s="9">
        <f t="shared" si="4"/>
        <v>20</v>
      </c>
      <c r="I17" s="23">
        <f t="shared" si="5"/>
        <v>131.31868131868131</v>
      </c>
      <c r="J17" s="24"/>
      <c r="K17" s="23">
        <f t="shared" si="6"/>
        <v>42.857142857142854</v>
      </c>
      <c r="L17" s="23">
        <f t="shared" si="7"/>
        <v>0</v>
      </c>
      <c r="M17" s="23">
        <f t="shared" si="8"/>
        <v>0</v>
      </c>
      <c r="N17" s="23">
        <f t="shared" si="9"/>
        <v>0</v>
      </c>
      <c r="O17" s="23">
        <f t="shared" si="10"/>
        <v>88.461538461538453</v>
      </c>
      <c r="P17" s="24"/>
      <c r="Q17" s="23">
        <v>2</v>
      </c>
      <c r="R17" s="23"/>
      <c r="S17" s="23"/>
      <c r="T17" s="23"/>
      <c r="U17" s="23">
        <v>23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</row>
    <row r="18" spans="1:39" s="25" customFormat="1" ht="12.75" x14ac:dyDescent="0.25">
      <c r="A18" s="20">
        <v>12</v>
      </c>
      <c r="B18" s="34" t="s">
        <v>42</v>
      </c>
      <c r="C18" s="35"/>
      <c r="D18" s="35"/>
      <c r="E18" s="35"/>
      <c r="F18" s="35">
        <v>20</v>
      </c>
      <c r="G18" s="35"/>
      <c r="H18" s="9">
        <f t="shared" si="4"/>
        <v>20</v>
      </c>
      <c r="I18" s="23">
        <f t="shared" si="5"/>
        <v>93.181818181818173</v>
      </c>
      <c r="J18" s="24"/>
      <c r="K18" s="23">
        <f t="shared" si="6"/>
        <v>0</v>
      </c>
      <c r="L18" s="23">
        <f t="shared" si="7"/>
        <v>0</v>
      </c>
      <c r="M18" s="23">
        <f t="shared" si="8"/>
        <v>0</v>
      </c>
      <c r="N18" s="23">
        <f t="shared" si="9"/>
        <v>93.181818181818173</v>
      </c>
      <c r="O18" s="23">
        <f t="shared" si="10"/>
        <v>0</v>
      </c>
      <c r="P18" s="24"/>
      <c r="Q18" s="23"/>
      <c r="R18" s="23"/>
      <c r="S18" s="23"/>
      <c r="T18" s="23">
        <v>20.5</v>
      </c>
      <c r="U18" s="23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</row>
    <row r="19" spans="1:39" s="25" customFormat="1" ht="12.75" x14ac:dyDescent="0.25">
      <c r="A19" s="20">
        <v>13</v>
      </c>
      <c r="B19" s="34" t="s">
        <v>43</v>
      </c>
      <c r="C19" s="35"/>
      <c r="D19" s="35"/>
      <c r="E19" s="35">
        <v>12</v>
      </c>
      <c r="F19" s="35">
        <v>8</v>
      </c>
      <c r="G19" s="35"/>
      <c r="H19" s="9">
        <f t="shared" si="4"/>
        <v>20</v>
      </c>
      <c r="I19" s="23">
        <f t="shared" si="5"/>
        <v>87.121212121212125</v>
      </c>
      <c r="J19" s="24"/>
      <c r="K19" s="23">
        <f t="shared" si="6"/>
        <v>0</v>
      </c>
      <c r="L19" s="23">
        <f t="shared" si="7"/>
        <v>0</v>
      </c>
      <c r="M19" s="23">
        <f t="shared" si="8"/>
        <v>41.666666666666671</v>
      </c>
      <c r="N19" s="23">
        <f t="shared" si="9"/>
        <v>45.454545454545453</v>
      </c>
      <c r="O19" s="23">
        <f t="shared" si="10"/>
        <v>0</v>
      </c>
      <c r="P19" s="24"/>
      <c r="Q19" s="23"/>
      <c r="R19" s="23"/>
      <c r="S19" s="23">
        <v>2.5</v>
      </c>
      <c r="T19" s="23">
        <v>10</v>
      </c>
      <c r="U19" s="23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</row>
    <row r="20" spans="1:39" s="25" customFormat="1" ht="12.75" x14ac:dyDescent="0.25">
      <c r="A20" s="20">
        <v>14</v>
      </c>
      <c r="B20" s="34" t="s">
        <v>14</v>
      </c>
      <c r="C20" s="35">
        <v>14</v>
      </c>
      <c r="D20" s="35">
        <v>2</v>
      </c>
      <c r="E20" s="35"/>
      <c r="F20" s="35"/>
      <c r="G20" s="35"/>
      <c r="H20" s="9">
        <f t="shared" si="4"/>
        <v>16</v>
      </c>
      <c r="I20" s="23">
        <f t="shared" si="5"/>
        <v>132.14285714285714</v>
      </c>
      <c r="J20" s="24"/>
      <c r="K20" s="23">
        <f t="shared" si="6"/>
        <v>96.428571428571431</v>
      </c>
      <c r="L20" s="23">
        <f t="shared" si="7"/>
        <v>35.714285714285715</v>
      </c>
      <c r="M20" s="23">
        <f t="shared" si="8"/>
        <v>0</v>
      </c>
      <c r="N20" s="23">
        <f t="shared" si="9"/>
        <v>0</v>
      </c>
      <c r="O20" s="23">
        <f t="shared" si="10"/>
        <v>0</v>
      </c>
      <c r="P20" s="24"/>
      <c r="Q20" s="23">
        <v>4.5</v>
      </c>
      <c r="R20" s="23">
        <v>2.5</v>
      </c>
      <c r="S20" s="23"/>
      <c r="T20" s="23"/>
      <c r="U20" s="23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</row>
    <row r="21" spans="1:39" s="25" customFormat="1" ht="12.75" x14ac:dyDescent="0.25">
      <c r="A21" s="20">
        <v>15</v>
      </c>
      <c r="B21" s="34" t="s">
        <v>20</v>
      </c>
      <c r="C21" s="35">
        <v>6</v>
      </c>
      <c r="D21" s="35">
        <v>8</v>
      </c>
      <c r="E21" s="35"/>
      <c r="F21" s="35"/>
      <c r="G21" s="35"/>
      <c r="H21" s="9">
        <f t="shared" si="4"/>
        <v>14</v>
      </c>
      <c r="I21" s="23">
        <f t="shared" si="5"/>
        <v>114.28571428571428</v>
      </c>
      <c r="J21" s="24"/>
      <c r="K21" s="23">
        <f t="shared" si="6"/>
        <v>64.285714285714278</v>
      </c>
      <c r="L21" s="23">
        <f t="shared" si="7"/>
        <v>50</v>
      </c>
      <c r="M21" s="23">
        <f t="shared" si="8"/>
        <v>0</v>
      </c>
      <c r="N21" s="23">
        <f t="shared" si="9"/>
        <v>0</v>
      </c>
      <c r="O21" s="23">
        <f t="shared" si="10"/>
        <v>0</v>
      </c>
      <c r="P21" s="24"/>
      <c r="Q21" s="23">
        <v>3</v>
      </c>
      <c r="R21" s="23">
        <v>3.5</v>
      </c>
      <c r="S21" s="23"/>
      <c r="T21" s="23"/>
      <c r="U21" s="23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</row>
    <row r="22" spans="1:39" s="25" customFormat="1" ht="12.75" x14ac:dyDescent="0.25">
      <c r="A22" s="20">
        <v>16</v>
      </c>
      <c r="B22" s="34" t="s">
        <v>21</v>
      </c>
      <c r="C22" s="35">
        <v>12</v>
      </c>
      <c r="D22" s="35"/>
      <c r="E22" s="35"/>
      <c r="F22" s="35"/>
      <c r="G22" s="35"/>
      <c r="H22" s="9">
        <f t="shared" si="4"/>
        <v>12</v>
      </c>
      <c r="I22" s="23">
        <f t="shared" si="5"/>
        <v>92.857142857142847</v>
      </c>
      <c r="J22" s="24"/>
      <c r="K22" s="23">
        <f t="shared" si="6"/>
        <v>85.714285714285708</v>
      </c>
      <c r="L22" s="23">
        <f t="shared" si="7"/>
        <v>7.1428571428571423</v>
      </c>
      <c r="M22" s="23">
        <f t="shared" si="8"/>
        <v>0</v>
      </c>
      <c r="N22" s="23">
        <f t="shared" si="9"/>
        <v>0</v>
      </c>
      <c r="O22" s="23">
        <f t="shared" si="10"/>
        <v>0</v>
      </c>
      <c r="P22" s="24"/>
      <c r="Q22" s="23">
        <v>4</v>
      </c>
      <c r="R22" s="23">
        <v>0.5</v>
      </c>
      <c r="S22" s="23"/>
      <c r="T22" s="23"/>
      <c r="U22" s="23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</row>
    <row r="23" spans="1:39" s="25" customFormat="1" ht="12.75" x14ac:dyDescent="0.25">
      <c r="A23" s="20">
        <v>17</v>
      </c>
      <c r="B23" s="34" t="s">
        <v>22</v>
      </c>
      <c r="C23" s="35">
        <v>8</v>
      </c>
      <c r="D23" s="35"/>
      <c r="E23" s="35"/>
      <c r="F23" s="35"/>
      <c r="G23" s="35"/>
      <c r="H23" s="9">
        <f t="shared" si="4"/>
        <v>8</v>
      </c>
      <c r="I23" s="23">
        <f t="shared" si="5"/>
        <v>92.857142857142847</v>
      </c>
      <c r="J23" s="24"/>
      <c r="K23" s="23">
        <f t="shared" si="6"/>
        <v>85.714285714285708</v>
      </c>
      <c r="L23" s="23">
        <f t="shared" si="7"/>
        <v>7.1428571428571423</v>
      </c>
      <c r="M23" s="23">
        <f t="shared" si="8"/>
        <v>0</v>
      </c>
      <c r="N23" s="23">
        <f t="shared" si="9"/>
        <v>0</v>
      </c>
      <c r="O23" s="23">
        <f t="shared" si="10"/>
        <v>0</v>
      </c>
      <c r="P23" s="24"/>
      <c r="Q23" s="23">
        <v>4</v>
      </c>
      <c r="R23" s="23">
        <v>0.5</v>
      </c>
      <c r="S23" s="23"/>
      <c r="T23" s="23"/>
      <c r="U23" s="23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</row>
    <row r="24" spans="1:39" s="25" customFormat="1" ht="12.75" x14ac:dyDescent="0.25">
      <c r="A24" s="20">
        <v>18</v>
      </c>
      <c r="B24" s="34" t="s">
        <v>23</v>
      </c>
      <c r="C24" s="35">
        <v>0</v>
      </c>
      <c r="D24" s="35">
        <v>4</v>
      </c>
      <c r="E24" s="35">
        <v>8</v>
      </c>
      <c r="F24" s="35"/>
      <c r="G24" s="35"/>
      <c r="H24" s="9">
        <f t="shared" si="4"/>
        <v>8</v>
      </c>
      <c r="I24" s="23">
        <f t="shared" si="5"/>
        <v>78.571428571428569</v>
      </c>
      <c r="J24" s="24"/>
      <c r="K24" s="23">
        <f t="shared" si="6"/>
        <v>42.857142857142854</v>
      </c>
      <c r="L24" s="23">
        <f t="shared" si="7"/>
        <v>35.714285714285715</v>
      </c>
      <c r="M24" s="23">
        <f t="shared" si="8"/>
        <v>0</v>
      </c>
      <c r="N24" s="23">
        <f t="shared" si="9"/>
        <v>0</v>
      </c>
      <c r="O24" s="23">
        <f t="shared" si="10"/>
        <v>0</v>
      </c>
      <c r="P24" s="24"/>
      <c r="Q24" s="23">
        <v>2</v>
      </c>
      <c r="R24" s="23">
        <v>2.5</v>
      </c>
      <c r="S24" s="23">
        <v>0</v>
      </c>
      <c r="T24" s="23"/>
      <c r="U24" s="23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</row>
    <row r="25" spans="1:39" s="25" customFormat="1" ht="12.75" x14ac:dyDescent="0.25">
      <c r="A25" s="20">
        <v>19</v>
      </c>
      <c r="B25" s="34" t="s">
        <v>13</v>
      </c>
      <c r="C25" s="35"/>
      <c r="D25" s="35"/>
      <c r="E25" s="35"/>
      <c r="F25" s="35"/>
      <c r="G25" s="35">
        <v>7</v>
      </c>
      <c r="H25" s="9">
        <f t="shared" si="4"/>
        <v>7</v>
      </c>
      <c r="I25" s="23">
        <f t="shared" si="5"/>
        <v>55.769230769230774</v>
      </c>
      <c r="J25" s="24"/>
      <c r="K25" s="23">
        <f t="shared" si="6"/>
        <v>0</v>
      </c>
      <c r="L25" s="23">
        <f t="shared" si="7"/>
        <v>0</v>
      </c>
      <c r="M25" s="23">
        <f t="shared" si="8"/>
        <v>0</v>
      </c>
      <c r="N25" s="23">
        <f t="shared" si="9"/>
        <v>0</v>
      </c>
      <c r="O25" s="23">
        <f t="shared" si="10"/>
        <v>55.769230769230774</v>
      </c>
      <c r="P25" s="24"/>
      <c r="Q25" s="23">
        <v>0</v>
      </c>
      <c r="R25" s="23"/>
      <c r="S25" s="23"/>
      <c r="T25" s="23"/>
      <c r="U25" s="23">
        <v>14.5</v>
      </c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</row>
    <row r="26" spans="1:39" s="25" customFormat="1" ht="12.75" x14ac:dyDescent="0.25">
      <c r="A26" s="20">
        <v>20</v>
      </c>
      <c r="B26" s="34" t="s">
        <v>44</v>
      </c>
      <c r="C26" s="35"/>
      <c r="D26" s="35"/>
      <c r="E26" s="35"/>
      <c r="F26" s="35">
        <v>6</v>
      </c>
      <c r="G26" s="35"/>
      <c r="H26" s="9">
        <f t="shared" si="4"/>
        <v>6</v>
      </c>
      <c r="I26" s="23">
        <f t="shared" si="5"/>
        <v>38.636363636363633</v>
      </c>
      <c r="J26" s="24"/>
      <c r="K26" s="23">
        <f t="shared" si="6"/>
        <v>0</v>
      </c>
      <c r="L26" s="23">
        <f t="shared" si="7"/>
        <v>0</v>
      </c>
      <c r="M26" s="23">
        <f t="shared" si="8"/>
        <v>0</v>
      </c>
      <c r="N26" s="23">
        <f t="shared" si="9"/>
        <v>38.636363636363633</v>
      </c>
      <c r="O26" s="23">
        <f t="shared" si="10"/>
        <v>0</v>
      </c>
      <c r="P26" s="24"/>
      <c r="Q26" s="23"/>
      <c r="R26" s="23"/>
      <c r="S26" s="23"/>
      <c r="T26" s="23">
        <v>8.5</v>
      </c>
      <c r="U26" s="23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</row>
    <row r="27" spans="1:39" s="25" customFormat="1" ht="12.75" x14ac:dyDescent="0.25">
      <c r="A27" s="20">
        <v>21</v>
      </c>
      <c r="B27" s="34" t="s">
        <v>46</v>
      </c>
      <c r="C27" s="35"/>
      <c r="D27" s="35"/>
      <c r="E27" s="35"/>
      <c r="F27" s="35">
        <v>4</v>
      </c>
      <c r="G27" s="35"/>
      <c r="H27" s="9">
        <f t="shared" si="4"/>
        <v>4</v>
      </c>
      <c r="I27" s="23">
        <f t="shared" si="5"/>
        <v>36.363636363636367</v>
      </c>
      <c r="J27" s="24"/>
      <c r="K27" s="23">
        <f t="shared" si="6"/>
        <v>0</v>
      </c>
      <c r="L27" s="23">
        <f t="shared" si="7"/>
        <v>0</v>
      </c>
      <c r="M27" s="23">
        <f t="shared" si="8"/>
        <v>0</v>
      </c>
      <c r="N27" s="23">
        <f t="shared" si="9"/>
        <v>36.363636363636367</v>
      </c>
      <c r="O27" s="23">
        <f t="shared" si="10"/>
        <v>0</v>
      </c>
      <c r="P27" s="24"/>
      <c r="Q27" s="23"/>
      <c r="R27" s="23"/>
      <c r="S27" s="23"/>
      <c r="T27" s="23">
        <v>8</v>
      </c>
      <c r="U27" s="23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</row>
    <row r="28" spans="1:39" s="25" customFormat="1" ht="12.75" x14ac:dyDescent="0.25">
      <c r="A28" s="20">
        <v>22</v>
      </c>
      <c r="B28" s="34" t="s">
        <v>17</v>
      </c>
      <c r="C28" s="35">
        <v>2</v>
      </c>
      <c r="D28" s="35"/>
      <c r="E28" s="35"/>
      <c r="F28" s="35"/>
      <c r="G28" s="35"/>
      <c r="H28" s="9">
        <f t="shared" si="4"/>
        <v>2</v>
      </c>
      <c r="I28" s="23">
        <f t="shared" si="5"/>
        <v>42.857142857142854</v>
      </c>
      <c r="J28" s="24"/>
      <c r="K28" s="23">
        <f t="shared" si="6"/>
        <v>42.857142857142854</v>
      </c>
      <c r="L28" s="23">
        <f t="shared" si="7"/>
        <v>0</v>
      </c>
      <c r="M28" s="23">
        <f t="shared" si="8"/>
        <v>0</v>
      </c>
      <c r="N28" s="23">
        <f t="shared" si="9"/>
        <v>0</v>
      </c>
      <c r="O28" s="23">
        <f t="shared" si="10"/>
        <v>0</v>
      </c>
      <c r="P28" s="24"/>
      <c r="Q28" s="23">
        <v>2</v>
      </c>
      <c r="R28" s="23">
        <v>0</v>
      </c>
      <c r="S28" s="23"/>
      <c r="T28" s="23"/>
      <c r="U28" s="23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s="25" customFormat="1" ht="12.75" x14ac:dyDescent="0.25">
      <c r="A29" s="20">
        <v>23</v>
      </c>
      <c r="B29" s="34" t="s">
        <v>16</v>
      </c>
      <c r="C29" s="35">
        <v>0</v>
      </c>
      <c r="D29" s="35"/>
      <c r="E29" s="35"/>
      <c r="F29" s="35"/>
      <c r="G29" s="35">
        <v>0</v>
      </c>
      <c r="H29" s="9">
        <f t="shared" si="4"/>
        <v>0</v>
      </c>
      <c r="I29" s="23">
        <f t="shared" si="5"/>
        <v>21.428571428571427</v>
      </c>
      <c r="J29" s="24"/>
      <c r="K29" s="23">
        <f t="shared" si="6"/>
        <v>21.428571428571427</v>
      </c>
      <c r="L29" s="23">
        <f t="shared" si="7"/>
        <v>0</v>
      </c>
      <c r="M29" s="23">
        <f t="shared" si="8"/>
        <v>0</v>
      </c>
      <c r="N29" s="23">
        <f t="shared" si="9"/>
        <v>0</v>
      </c>
      <c r="O29" s="23">
        <f t="shared" si="10"/>
        <v>0</v>
      </c>
      <c r="P29" s="24"/>
      <c r="Q29" s="23">
        <v>1</v>
      </c>
      <c r="R29" s="23"/>
      <c r="S29" s="23"/>
      <c r="T29" s="23"/>
      <c r="U29" s="23">
        <v>0</v>
      </c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</row>
    <row r="30" spans="1:39" s="25" customFormat="1" ht="12.75" x14ac:dyDescent="0.25">
      <c r="A30" s="20">
        <v>24</v>
      </c>
      <c r="B30" s="34" t="s">
        <v>92</v>
      </c>
      <c r="C30" s="35"/>
      <c r="D30" s="35"/>
      <c r="E30" s="35"/>
      <c r="F30" s="35"/>
      <c r="G30" s="35">
        <v>0</v>
      </c>
      <c r="H30" s="9">
        <f t="shared" si="4"/>
        <v>0</v>
      </c>
      <c r="I30" s="23">
        <f t="shared" si="5"/>
        <v>15.384615384615385</v>
      </c>
      <c r="J30" s="24"/>
      <c r="K30" s="23">
        <f t="shared" si="6"/>
        <v>0</v>
      </c>
      <c r="L30" s="23">
        <f t="shared" si="7"/>
        <v>0</v>
      </c>
      <c r="M30" s="23">
        <f t="shared" si="8"/>
        <v>0</v>
      </c>
      <c r="N30" s="23">
        <f t="shared" si="9"/>
        <v>0</v>
      </c>
      <c r="O30" s="23">
        <f t="shared" si="10"/>
        <v>15.384615384615385</v>
      </c>
      <c r="P30" s="24"/>
      <c r="Q30" s="23">
        <v>0</v>
      </c>
      <c r="R30" s="23"/>
      <c r="S30" s="23"/>
      <c r="T30" s="23"/>
      <c r="U30" s="23">
        <v>4</v>
      </c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</row>
    <row r="31" spans="1:39" s="25" customFormat="1" ht="12.75" x14ac:dyDescent="0.25">
      <c r="A31" s="20">
        <v>25</v>
      </c>
      <c r="B31" s="34" t="s">
        <v>231</v>
      </c>
      <c r="C31" s="35"/>
      <c r="D31" s="35"/>
      <c r="E31" s="35"/>
      <c r="F31" s="35"/>
      <c r="G31" s="35"/>
      <c r="H31" s="9">
        <f t="shared" si="4"/>
        <v>0</v>
      </c>
      <c r="I31" s="23">
        <f t="shared" si="5"/>
        <v>14.285714285714285</v>
      </c>
      <c r="J31" s="24"/>
      <c r="K31" s="23">
        <f t="shared" si="6"/>
        <v>0</v>
      </c>
      <c r="L31" s="23">
        <f t="shared" si="7"/>
        <v>14.285714285714285</v>
      </c>
      <c r="M31" s="23">
        <f t="shared" si="8"/>
        <v>0</v>
      </c>
      <c r="N31" s="23">
        <f t="shared" si="9"/>
        <v>0</v>
      </c>
      <c r="O31" s="23">
        <f t="shared" si="10"/>
        <v>0</v>
      </c>
      <c r="P31" s="24"/>
      <c r="Q31" s="23"/>
      <c r="R31" s="23">
        <v>1</v>
      </c>
      <c r="S31" s="23"/>
      <c r="T31" s="23"/>
      <c r="U31" s="23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</row>
    <row r="32" spans="1:39" s="25" customFormat="1" ht="12.75" x14ac:dyDescent="0.25">
      <c r="A32" s="20">
        <v>26</v>
      </c>
      <c r="B32" s="34" t="s">
        <v>230</v>
      </c>
      <c r="C32" s="35"/>
      <c r="D32" s="35"/>
      <c r="E32" s="35"/>
      <c r="F32" s="35"/>
      <c r="G32" s="35"/>
      <c r="H32" s="9">
        <f t="shared" si="4"/>
        <v>0</v>
      </c>
      <c r="I32" s="23">
        <f t="shared" si="5"/>
        <v>0</v>
      </c>
      <c r="J32" s="24"/>
      <c r="K32" s="23">
        <f t="shared" si="6"/>
        <v>0</v>
      </c>
      <c r="L32" s="23">
        <f t="shared" si="7"/>
        <v>0</v>
      </c>
      <c r="M32" s="23">
        <f t="shared" si="8"/>
        <v>0</v>
      </c>
      <c r="N32" s="23">
        <f t="shared" si="9"/>
        <v>0</v>
      </c>
      <c r="O32" s="23">
        <f t="shared" si="10"/>
        <v>0</v>
      </c>
      <c r="P32" s="24"/>
      <c r="Q32" s="23">
        <v>0</v>
      </c>
      <c r="R32" s="23"/>
      <c r="S32" s="23"/>
      <c r="T32" s="23"/>
      <c r="U32" s="23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</row>
    <row r="33" spans="2:39" s="25" customFormat="1" ht="12.75" x14ac:dyDescent="0.25">
      <c r="C33" s="24"/>
      <c r="D33" s="24"/>
      <c r="E33" s="24"/>
      <c r="F33" s="24"/>
      <c r="G33" s="24"/>
      <c r="H33" s="10"/>
      <c r="I33" s="10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</row>
    <row r="34" spans="2:39" s="19" customFormat="1" ht="14.25" x14ac:dyDescent="0.25">
      <c r="B34" s="19" t="s">
        <v>19</v>
      </c>
      <c r="C34" s="27"/>
      <c r="D34" s="27"/>
      <c r="E34" s="27"/>
      <c r="F34" s="27"/>
      <c r="G34" s="27"/>
      <c r="H34" s="28"/>
      <c r="I34" s="28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</row>
    <row r="36" spans="2:39" ht="14.25" x14ac:dyDescent="0.25">
      <c r="B36" s="30" t="s">
        <v>45</v>
      </c>
      <c r="C36" s="16" t="s">
        <v>24</v>
      </c>
      <c r="D36" s="16" t="s">
        <v>25</v>
      </c>
      <c r="E36" s="16" t="s">
        <v>26</v>
      </c>
      <c r="F36" s="16" t="s">
        <v>27</v>
      </c>
      <c r="G36" s="16" t="s">
        <v>28</v>
      </c>
      <c r="H36" s="16" t="s">
        <v>29</v>
      </c>
      <c r="I36" s="5"/>
    </row>
    <row r="37" spans="2:39" ht="14.25" x14ac:dyDescent="0.25">
      <c r="B37" s="30" t="s">
        <v>316</v>
      </c>
      <c r="C37" s="16">
        <v>30</v>
      </c>
      <c r="D37" s="16">
        <v>24</v>
      </c>
      <c r="E37" s="16">
        <v>20</v>
      </c>
      <c r="F37" s="16">
        <v>18</v>
      </c>
      <c r="G37" s="16">
        <v>16</v>
      </c>
      <c r="H37" s="16">
        <v>14</v>
      </c>
      <c r="I37" s="5"/>
    </row>
    <row r="38" spans="2:39" ht="14.25" x14ac:dyDescent="0.25">
      <c r="B38" s="30" t="s">
        <v>320</v>
      </c>
      <c r="C38" s="16">
        <v>20</v>
      </c>
      <c r="D38" s="16">
        <v>18</v>
      </c>
      <c r="E38" s="16">
        <v>16</v>
      </c>
      <c r="F38" s="16">
        <v>14</v>
      </c>
      <c r="G38" s="16">
        <v>12</v>
      </c>
      <c r="H38" s="16">
        <v>10</v>
      </c>
      <c r="I38" s="5"/>
    </row>
    <row r="39" spans="2:39" ht="14.25" x14ac:dyDescent="0.25">
      <c r="B39" s="30" t="s">
        <v>321</v>
      </c>
      <c r="C39" s="16">
        <v>20</v>
      </c>
      <c r="D39" s="16">
        <v>18</v>
      </c>
      <c r="E39" s="16">
        <v>16</v>
      </c>
      <c r="F39" s="16">
        <v>14</v>
      </c>
      <c r="G39" s="16">
        <v>12</v>
      </c>
      <c r="H39" s="16">
        <v>10</v>
      </c>
      <c r="I39" s="5"/>
    </row>
    <row r="40" spans="2:39" ht="14.25" x14ac:dyDescent="0.25">
      <c r="B40" s="30" t="s">
        <v>322</v>
      </c>
      <c r="C40" s="16">
        <v>20</v>
      </c>
      <c r="D40" s="16">
        <v>18</v>
      </c>
      <c r="E40" s="16">
        <v>16</v>
      </c>
      <c r="F40" s="16">
        <v>14</v>
      </c>
      <c r="G40" s="16">
        <v>12</v>
      </c>
      <c r="H40" s="16">
        <v>10</v>
      </c>
      <c r="I40" s="5"/>
    </row>
    <row r="41" spans="2:39" ht="14.25" x14ac:dyDescent="0.25">
      <c r="B41" s="30" t="s">
        <v>323</v>
      </c>
      <c r="C41" s="16">
        <v>20</v>
      </c>
      <c r="D41" s="16">
        <v>18</v>
      </c>
      <c r="E41" s="16">
        <v>16</v>
      </c>
      <c r="F41" s="16">
        <v>14</v>
      </c>
      <c r="G41" s="16">
        <v>12</v>
      </c>
      <c r="H41" s="16">
        <v>10</v>
      </c>
      <c r="I41" s="5"/>
    </row>
    <row r="42" spans="2:39" ht="14.25" x14ac:dyDescent="0.25">
      <c r="B42" s="31"/>
      <c r="C42" s="32"/>
      <c r="D42" s="32"/>
      <c r="E42" s="33"/>
      <c r="F42" s="33"/>
      <c r="G42" s="33"/>
      <c r="H42" s="15"/>
      <c r="I42" s="5"/>
    </row>
    <row r="43" spans="2:39" ht="14.25" x14ac:dyDescent="0.25">
      <c r="B43" s="30" t="s">
        <v>45</v>
      </c>
      <c r="C43" s="16" t="s">
        <v>30</v>
      </c>
      <c r="D43" s="16" t="s">
        <v>31</v>
      </c>
      <c r="E43" s="16" t="s">
        <v>32</v>
      </c>
      <c r="F43" s="16" t="s">
        <v>33</v>
      </c>
      <c r="G43" s="16" t="s">
        <v>34</v>
      </c>
      <c r="H43" s="16" t="s">
        <v>35</v>
      </c>
      <c r="I43" s="5"/>
    </row>
    <row r="44" spans="2:39" ht="14.25" x14ac:dyDescent="0.25">
      <c r="B44" s="30" t="s">
        <v>316</v>
      </c>
      <c r="C44" s="16">
        <v>12</v>
      </c>
      <c r="D44" s="16">
        <v>10</v>
      </c>
      <c r="E44" s="16">
        <v>8</v>
      </c>
      <c r="F44" s="16">
        <v>6</v>
      </c>
      <c r="G44" s="16">
        <v>4</v>
      </c>
      <c r="H44" s="16">
        <v>2</v>
      </c>
      <c r="I44" s="5"/>
    </row>
    <row r="45" spans="2:39" ht="14.25" x14ac:dyDescent="0.25">
      <c r="B45" s="30" t="s">
        <v>320</v>
      </c>
      <c r="C45" s="16">
        <v>8</v>
      </c>
      <c r="D45" s="16">
        <v>6</v>
      </c>
      <c r="E45" s="16">
        <v>4</v>
      </c>
      <c r="F45" s="16">
        <v>2</v>
      </c>
      <c r="G45" s="16">
        <v>0</v>
      </c>
      <c r="H45" s="16">
        <v>0</v>
      </c>
      <c r="I45" s="5"/>
    </row>
    <row r="46" spans="2:39" ht="14.25" x14ac:dyDescent="0.25">
      <c r="B46" s="30" t="s">
        <v>321</v>
      </c>
      <c r="C46" s="16">
        <v>8</v>
      </c>
      <c r="D46" s="16">
        <v>6</v>
      </c>
      <c r="E46" s="16">
        <v>4</v>
      </c>
      <c r="F46" s="16">
        <v>2</v>
      </c>
      <c r="G46" s="16">
        <v>0</v>
      </c>
      <c r="H46" s="16">
        <v>0</v>
      </c>
      <c r="I46" s="5"/>
    </row>
    <row r="47" spans="2:39" ht="14.25" x14ac:dyDescent="0.25">
      <c r="B47" s="30" t="s">
        <v>322</v>
      </c>
      <c r="C47" s="16">
        <v>8</v>
      </c>
      <c r="D47" s="16">
        <v>6</v>
      </c>
      <c r="E47" s="16">
        <v>4</v>
      </c>
      <c r="F47" s="16">
        <v>2</v>
      </c>
      <c r="G47" s="16">
        <v>0</v>
      </c>
      <c r="H47" s="16">
        <v>0</v>
      </c>
      <c r="I47" s="5"/>
    </row>
    <row r="48" spans="2:39" ht="14.25" x14ac:dyDescent="0.25">
      <c r="B48" s="30" t="s">
        <v>323</v>
      </c>
      <c r="C48" s="16">
        <v>8</v>
      </c>
      <c r="D48" s="16">
        <v>6</v>
      </c>
      <c r="E48" s="16">
        <v>4</v>
      </c>
      <c r="F48" s="16">
        <v>2</v>
      </c>
      <c r="G48" s="16">
        <v>0</v>
      </c>
      <c r="H48" s="16">
        <v>0</v>
      </c>
      <c r="I48" s="5"/>
    </row>
    <row r="49" spans="2:4" x14ac:dyDescent="0.25">
      <c r="C49" s="4"/>
      <c r="D49" s="4"/>
    </row>
    <row r="50" spans="2:4" x14ac:dyDescent="0.25">
      <c r="B50" s="4" t="s">
        <v>202</v>
      </c>
      <c r="D50" s="4"/>
    </row>
    <row r="51" spans="2:4" x14ac:dyDescent="0.25">
      <c r="B51" s="1" t="s">
        <v>86</v>
      </c>
      <c r="D51" s="4"/>
    </row>
    <row r="52" spans="2:4" x14ac:dyDescent="0.25">
      <c r="B52" s="1" t="s">
        <v>90</v>
      </c>
      <c r="D52" s="4"/>
    </row>
    <row r="53" spans="2:4" x14ac:dyDescent="0.25">
      <c r="B53" s="1" t="s">
        <v>203</v>
      </c>
      <c r="D53" s="4"/>
    </row>
  </sheetData>
  <mergeCells count="1">
    <mergeCell ref="A12:I12"/>
  </mergeCells>
  <phoneticPr fontId="14" type="noConversion"/>
  <pageMargins left="0.75" right="0.75" top="1" bottom="1" header="0.5" footer="0.5"/>
  <pageSetup paperSize="9" scale="91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J42"/>
  <sheetViews>
    <sheetView workbookViewId="0">
      <selection activeCell="H1" sqref="H1"/>
    </sheetView>
  </sheetViews>
  <sheetFormatPr defaultRowHeight="15" x14ac:dyDescent="0.25"/>
  <cols>
    <col min="1" max="1" width="4.625" style="4" customWidth="1"/>
    <col min="2" max="2" width="20.625" style="4" customWidth="1"/>
    <col min="3" max="6" width="9.625" style="5" customWidth="1"/>
    <col min="7" max="7" width="9.625" style="2" customWidth="1"/>
    <col min="8" max="8" width="9.625" style="5" customWidth="1"/>
    <col min="9" max="36" width="9" style="5"/>
    <col min="37" max="16384" width="9" style="4"/>
  </cols>
  <sheetData>
    <row r="1" spans="1:36" s="1" customFormat="1" x14ac:dyDescent="0.25">
      <c r="A1" s="1" t="s">
        <v>52</v>
      </c>
      <c r="C1" s="2"/>
      <c r="D1" s="2"/>
      <c r="E1" s="2"/>
      <c r="F1" s="2"/>
      <c r="G1" s="2"/>
      <c r="H1" s="2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" customFormat="1" x14ac:dyDescent="0.25">
      <c r="A2" s="1" t="s">
        <v>53</v>
      </c>
      <c r="C2" s="2"/>
      <c r="D2" s="2"/>
      <c r="E2" s="2"/>
      <c r="F2" s="2"/>
      <c r="G2" s="2"/>
      <c r="H2" s="2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I3" s="6"/>
      <c r="J3" s="6"/>
      <c r="K3" s="6"/>
      <c r="L3" s="6"/>
      <c r="O3" s="5">
        <v>8</v>
      </c>
      <c r="P3" s="5">
        <v>7</v>
      </c>
      <c r="Q3" s="5">
        <v>16</v>
      </c>
      <c r="R3" s="5">
        <v>14</v>
      </c>
    </row>
    <row r="4" spans="1:36" s="12" customFormat="1" ht="12.75" x14ac:dyDescent="0.25">
      <c r="A4" s="9" t="s">
        <v>36</v>
      </c>
      <c r="B4" s="36" t="s">
        <v>37</v>
      </c>
      <c r="C4" s="9" t="s">
        <v>38</v>
      </c>
      <c r="D4" s="9" t="s">
        <v>201</v>
      </c>
      <c r="E4" s="9" t="s">
        <v>40</v>
      </c>
      <c r="F4" s="9" t="s">
        <v>41</v>
      </c>
      <c r="G4" s="9" t="s">
        <v>1</v>
      </c>
      <c r="H4" s="9" t="s">
        <v>227</v>
      </c>
      <c r="J4" s="11" t="s">
        <v>38</v>
      </c>
      <c r="K4" s="11" t="s">
        <v>201</v>
      </c>
      <c r="L4" s="11" t="s">
        <v>40</v>
      </c>
      <c r="M4" s="11" t="s">
        <v>41</v>
      </c>
      <c r="N4" s="10"/>
      <c r="O4" s="9" t="s">
        <v>38</v>
      </c>
      <c r="P4" s="9" t="s">
        <v>201</v>
      </c>
      <c r="Q4" s="9" t="s">
        <v>40</v>
      </c>
      <c r="R4" s="9" t="s">
        <v>41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16">
        <v>1</v>
      </c>
      <c r="B5" s="30" t="s">
        <v>3</v>
      </c>
      <c r="C5" s="16">
        <v>16</v>
      </c>
      <c r="D5" s="16">
        <v>18</v>
      </c>
      <c r="E5" s="16">
        <v>18</v>
      </c>
      <c r="F5" s="16">
        <v>18</v>
      </c>
      <c r="G5" s="17">
        <f>SUM(C5:F5)</f>
        <v>70</v>
      </c>
      <c r="H5" s="18">
        <f>SUM(J5:M5)</f>
        <v>316.96428571428572</v>
      </c>
      <c r="J5" s="18">
        <f>O5/O$3*150</f>
        <v>93.75</v>
      </c>
      <c r="K5" s="18">
        <f t="shared" ref="K5:M8" si="0">P5/P$3*100</f>
        <v>85.714285714285708</v>
      </c>
      <c r="L5" s="18">
        <f t="shared" si="0"/>
        <v>62.5</v>
      </c>
      <c r="M5" s="18">
        <f t="shared" si="0"/>
        <v>75</v>
      </c>
      <c r="O5" s="18">
        <v>5</v>
      </c>
      <c r="P5" s="18">
        <v>6</v>
      </c>
      <c r="Q5" s="18">
        <v>10</v>
      </c>
      <c r="R5" s="18">
        <v>10.5</v>
      </c>
    </row>
    <row r="6" spans="1:36" x14ac:dyDescent="0.25">
      <c r="A6" s="16">
        <v>2</v>
      </c>
      <c r="B6" s="30" t="s">
        <v>9</v>
      </c>
      <c r="C6" s="16">
        <v>20</v>
      </c>
      <c r="D6" s="16">
        <v>14</v>
      </c>
      <c r="E6" s="16">
        <v>16</v>
      </c>
      <c r="F6" s="16">
        <v>10</v>
      </c>
      <c r="G6" s="17">
        <f>SUM(C6:F6)</f>
        <v>60</v>
      </c>
      <c r="H6" s="18">
        <f>SUM(J6:M6)</f>
        <v>267.85714285714283</v>
      </c>
      <c r="J6" s="18">
        <f>O6/O$3*150</f>
        <v>112.5</v>
      </c>
      <c r="K6" s="18">
        <f t="shared" si="0"/>
        <v>57.142857142857139</v>
      </c>
      <c r="L6" s="18">
        <f t="shared" si="0"/>
        <v>62.5</v>
      </c>
      <c r="M6" s="18">
        <f t="shared" si="0"/>
        <v>35.714285714285715</v>
      </c>
      <c r="O6" s="18">
        <v>6</v>
      </c>
      <c r="P6" s="18">
        <v>4</v>
      </c>
      <c r="Q6" s="18">
        <v>10</v>
      </c>
      <c r="R6" s="18">
        <v>5</v>
      </c>
    </row>
    <row r="7" spans="1:36" x14ac:dyDescent="0.25">
      <c r="A7" s="16">
        <v>3</v>
      </c>
      <c r="B7" s="30" t="s">
        <v>4</v>
      </c>
      <c r="C7" s="16">
        <v>14</v>
      </c>
      <c r="D7" s="16">
        <v>16</v>
      </c>
      <c r="E7" s="16">
        <v>10</v>
      </c>
      <c r="F7" s="16">
        <v>12</v>
      </c>
      <c r="G7" s="17">
        <f>SUM(C7:F7)</f>
        <v>52</v>
      </c>
      <c r="H7" s="18">
        <f>SUM(J7:M7)</f>
        <v>239.73214285714283</v>
      </c>
      <c r="J7" s="18">
        <f>O7/O$3*150</f>
        <v>56.25</v>
      </c>
      <c r="K7" s="18">
        <f t="shared" si="0"/>
        <v>78.571428571428569</v>
      </c>
      <c r="L7" s="18">
        <f t="shared" si="0"/>
        <v>40.625</v>
      </c>
      <c r="M7" s="18">
        <f t="shared" si="0"/>
        <v>64.285714285714292</v>
      </c>
      <c r="O7" s="18">
        <v>3</v>
      </c>
      <c r="P7" s="18">
        <v>5.5</v>
      </c>
      <c r="Q7" s="18">
        <v>6.5</v>
      </c>
      <c r="R7" s="18">
        <v>9</v>
      </c>
    </row>
    <row r="8" spans="1:36" x14ac:dyDescent="0.25">
      <c r="A8" s="16">
        <v>4</v>
      </c>
      <c r="B8" s="30" t="s">
        <v>7</v>
      </c>
      <c r="C8" s="16">
        <v>18</v>
      </c>
      <c r="D8" s="16">
        <v>0</v>
      </c>
      <c r="E8" s="16">
        <v>8</v>
      </c>
      <c r="F8" s="16">
        <v>8</v>
      </c>
      <c r="G8" s="17">
        <f>SUM(C8:F8)</f>
        <v>34</v>
      </c>
      <c r="H8" s="18">
        <f>SUM(J8:M8)</f>
        <v>181.24999999999997</v>
      </c>
      <c r="J8" s="18">
        <f>O8/O$3*150</f>
        <v>93.75</v>
      </c>
      <c r="K8" s="18">
        <f t="shared" si="0"/>
        <v>28.571428571428569</v>
      </c>
      <c r="L8" s="18">
        <f t="shared" si="0"/>
        <v>37.5</v>
      </c>
      <c r="M8" s="18">
        <f t="shared" si="0"/>
        <v>21.428571428571427</v>
      </c>
      <c r="O8" s="18">
        <v>5</v>
      </c>
      <c r="P8" s="18">
        <v>2</v>
      </c>
      <c r="Q8" s="18">
        <v>6</v>
      </c>
      <c r="R8" s="18">
        <v>3</v>
      </c>
    </row>
    <row r="10" spans="1:36" ht="15.75" x14ac:dyDescent="0.25">
      <c r="A10" s="47" t="s">
        <v>49</v>
      </c>
      <c r="B10" s="48"/>
      <c r="C10" s="48"/>
      <c r="D10" s="48"/>
      <c r="E10" s="48"/>
      <c r="F10" s="48"/>
      <c r="G10" s="48"/>
      <c r="H10" s="48"/>
    </row>
    <row r="11" spans="1:36" s="25" customFormat="1" ht="12.75" x14ac:dyDescent="0.25">
      <c r="A11" s="20">
        <v>5</v>
      </c>
      <c r="B11" s="34" t="s">
        <v>6</v>
      </c>
      <c r="C11" s="35">
        <v>24</v>
      </c>
      <c r="D11" s="35">
        <v>10</v>
      </c>
      <c r="E11" s="35">
        <v>14</v>
      </c>
      <c r="F11" s="35"/>
      <c r="G11" s="9">
        <f t="shared" ref="G11:G24" si="1">SUM(C11:F11)</f>
        <v>48</v>
      </c>
      <c r="H11" s="23">
        <f t="shared" ref="H11:H24" si="2">SUM(J11:M11)</f>
        <v>215.625</v>
      </c>
      <c r="I11" s="24"/>
      <c r="J11" s="23">
        <f t="shared" ref="J11:J24" si="3">O11/O$3*150</f>
        <v>112.5</v>
      </c>
      <c r="K11" s="23">
        <f t="shared" ref="K11:K24" si="4">P11/P$3*100</f>
        <v>50</v>
      </c>
      <c r="L11" s="23">
        <f t="shared" ref="L11:L24" si="5">Q11/Q$3*100</f>
        <v>53.125</v>
      </c>
      <c r="M11" s="23">
        <f t="shared" ref="M11:M24" si="6">R11/R$3*100</f>
        <v>0</v>
      </c>
      <c r="N11" s="24"/>
      <c r="O11" s="23">
        <v>6</v>
      </c>
      <c r="P11" s="23">
        <v>3.5</v>
      </c>
      <c r="Q11" s="23">
        <v>8.5</v>
      </c>
      <c r="R11" s="23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s="25" customFormat="1" ht="12.75" x14ac:dyDescent="0.25">
      <c r="A12" s="20">
        <v>6</v>
      </c>
      <c r="B12" s="34" t="s">
        <v>10</v>
      </c>
      <c r="C12" s="35">
        <v>30</v>
      </c>
      <c r="D12" s="35"/>
      <c r="E12" s="35"/>
      <c r="F12" s="35">
        <v>16</v>
      </c>
      <c r="G12" s="9">
        <f t="shared" si="1"/>
        <v>46</v>
      </c>
      <c r="H12" s="23">
        <f t="shared" si="2"/>
        <v>198.21428571428572</v>
      </c>
      <c r="I12" s="24"/>
      <c r="J12" s="23">
        <f t="shared" si="3"/>
        <v>112.5</v>
      </c>
      <c r="K12" s="23">
        <f t="shared" si="4"/>
        <v>21.428571428571427</v>
      </c>
      <c r="L12" s="23">
        <f t="shared" si="5"/>
        <v>0</v>
      </c>
      <c r="M12" s="23">
        <f t="shared" si="6"/>
        <v>64.285714285714292</v>
      </c>
      <c r="N12" s="24"/>
      <c r="O12" s="23">
        <v>6</v>
      </c>
      <c r="P12" s="23">
        <v>1.5</v>
      </c>
      <c r="Q12" s="23"/>
      <c r="R12" s="23">
        <v>9</v>
      </c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s="25" customFormat="1" ht="12.75" x14ac:dyDescent="0.25">
      <c r="A13" s="20">
        <v>7</v>
      </c>
      <c r="B13" s="34" t="s">
        <v>48</v>
      </c>
      <c r="C13" s="35"/>
      <c r="D13" s="35">
        <v>20</v>
      </c>
      <c r="E13" s="35">
        <v>20</v>
      </c>
      <c r="F13" s="35"/>
      <c r="G13" s="9">
        <f t="shared" si="1"/>
        <v>40</v>
      </c>
      <c r="H13" s="23">
        <f t="shared" si="2"/>
        <v>166.96428571428572</v>
      </c>
      <c r="I13" s="24"/>
      <c r="J13" s="23">
        <f t="shared" si="3"/>
        <v>0</v>
      </c>
      <c r="K13" s="23">
        <f t="shared" si="4"/>
        <v>85.714285714285708</v>
      </c>
      <c r="L13" s="23">
        <f t="shared" si="5"/>
        <v>81.25</v>
      </c>
      <c r="M13" s="23">
        <f t="shared" si="6"/>
        <v>0</v>
      </c>
      <c r="N13" s="24"/>
      <c r="O13" s="23"/>
      <c r="P13" s="23">
        <v>6</v>
      </c>
      <c r="Q13" s="23">
        <v>13</v>
      </c>
      <c r="R13" s="23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s="25" customFormat="1" ht="12.75" x14ac:dyDescent="0.25">
      <c r="A14" s="20">
        <v>8</v>
      </c>
      <c r="B14" s="34" t="s">
        <v>12</v>
      </c>
      <c r="C14" s="35">
        <v>12</v>
      </c>
      <c r="D14" s="35">
        <v>8</v>
      </c>
      <c r="E14" s="35"/>
      <c r="F14" s="35"/>
      <c r="G14" s="9">
        <f t="shared" si="1"/>
        <v>20</v>
      </c>
      <c r="H14" s="23">
        <f t="shared" si="2"/>
        <v>80.357142857142861</v>
      </c>
      <c r="I14" s="24"/>
      <c r="J14" s="23">
        <f t="shared" si="3"/>
        <v>37.5</v>
      </c>
      <c r="K14" s="23">
        <f t="shared" si="4"/>
        <v>42.857142857142854</v>
      </c>
      <c r="L14" s="23">
        <f t="shared" si="5"/>
        <v>0</v>
      </c>
      <c r="M14" s="23">
        <f t="shared" si="6"/>
        <v>0</v>
      </c>
      <c r="N14" s="24"/>
      <c r="O14" s="23">
        <v>2</v>
      </c>
      <c r="P14" s="23">
        <v>3</v>
      </c>
      <c r="Q14" s="23"/>
      <c r="R14" s="23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s="25" customFormat="1" ht="12.75" x14ac:dyDescent="0.25">
      <c r="A15" s="20">
        <v>9</v>
      </c>
      <c r="B15" s="34" t="s">
        <v>42</v>
      </c>
      <c r="C15" s="35"/>
      <c r="D15" s="35"/>
      <c r="E15" s="35"/>
      <c r="F15" s="35">
        <v>20</v>
      </c>
      <c r="G15" s="9">
        <f t="shared" si="1"/>
        <v>20</v>
      </c>
      <c r="H15" s="23">
        <f t="shared" si="2"/>
        <v>75</v>
      </c>
      <c r="I15" s="24"/>
      <c r="J15" s="23">
        <f t="shared" si="3"/>
        <v>0</v>
      </c>
      <c r="K15" s="23">
        <f t="shared" si="4"/>
        <v>0</v>
      </c>
      <c r="L15" s="23">
        <f t="shared" si="5"/>
        <v>0</v>
      </c>
      <c r="M15" s="23">
        <f t="shared" si="6"/>
        <v>75</v>
      </c>
      <c r="N15" s="24"/>
      <c r="O15" s="23"/>
      <c r="P15" s="23"/>
      <c r="Q15" s="23"/>
      <c r="R15" s="23">
        <v>10.5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s="25" customFormat="1" ht="12.75" x14ac:dyDescent="0.25">
      <c r="A16" s="20">
        <v>10</v>
      </c>
      <c r="B16" s="34" t="s">
        <v>16</v>
      </c>
      <c r="C16" s="35">
        <v>8</v>
      </c>
      <c r="D16" s="35">
        <v>12</v>
      </c>
      <c r="E16" s="35"/>
      <c r="F16" s="35"/>
      <c r="G16" s="9">
        <f t="shared" si="1"/>
        <v>20</v>
      </c>
      <c r="H16" s="23">
        <f t="shared" si="2"/>
        <v>68.75</v>
      </c>
      <c r="I16" s="24"/>
      <c r="J16" s="23">
        <f t="shared" si="3"/>
        <v>18.75</v>
      </c>
      <c r="K16" s="23">
        <f t="shared" si="4"/>
        <v>50</v>
      </c>
      <c r="L16" s="23">
        <f t="shared" si="5"/>
        <v>0</v>
      </c>
      <c r="M16" s="23">
        <f t="shared" si="6"/>
        <v>0</v>
      </c>
      <c r="N16" s="24"/>
      <c r="O16" s="23">
        <v>1</v>
      </c>
      <c r="P16" s="23">
        <v>3.5</v>
      </c>
      <c r="Q16" s="23"/>
      <c r="R16" s="23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s="25" customFormat="1" ht="12.75" x14ac:dyDescent="0.25">
      <c r="A17" s="20">
        <v>11</v>
      </c>
      <c r="B17" s="34" t="s">
        <v>46</v>
      </c>
      <c r="C17" s="35"/>
      <c r="D17" s="35"/>
      <c r="E17" s="35"/>
      <c r="F17" s="35">
        <v>14</v>
      </c>
      <c r="G17" s="9">
        <f t="shared" si="1"/>
        <v>14</v>
      </c>
      <c r="H17" s="23">
        <f t="shared" si="2"/>
        <v>64.285714285714292</v>
      </c>
      <c r="I17" s="24"/>
      <c r="J17" s="23">
        <f t="shared" si="3"/>
        <v>0</v>
      </c>
      <c r="K17" s="23">
        <f t="shared" si="4"/>
        <v>0</v>
      </c>
      <c r="L17" s="23">
        <f t="shared" si="5"/>
        <v>0</v>
      </c>
      <c r="M17" s="23">
        <f t="shared" si="6"/>
        <v>64.285714285714292</v>
      </c>
      <c r="N17" s="24"/>
      <c r="O17" s="23"/>
      <c r="P17" s="23"/>
      <c r="Q17" s="23"/>
      <c r="R17" s="23">
        <v>9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s="25" customFormat="1" ht="12.75" x14ac:dyDescent="0.25">
      <c r="A18" s="20">
        <v>12</v>
      </c>
      <c r="B18" s="34" t="s">
        <v>23</v>
      </c>
      <c r="C18" s="35">
        <v>10</v>
      </c>
      <c r="D18" s="35">
        <v>2</v>
      </c>
      <c r="E18" s="35"/>
      <c r="F18" s="35"/>
      <c r="G18" s="9">
        <f t="shared" si="1"/>
        <v>12</v>
      </c>
      <c r="H18" s="23">
        <f t="shared" si="2"/>
        <v>66.071428571428569</v>
      </c>
      <c r="I18" s="24"/>
      <c r="J18" s="23">
        <f t="shared" si="3"/>
        <v>37.5</v>
      </c>
      <c r="K18" s="23">
        <f t="shared" si="4"/>
        <v>28.571428571428569</v>
      </c>
      <c r="L18" s="23">
        <f t="shared" si="5"/>
        <v>0</v>
      </c>
      <c r="M18" s="23">
        <f t="shared" si="6"/>
        <v>0</v>
      </c>
      <c r="N18" s="24"/>
      <c r="O18" s="23">
        <v>2</v>
      </c>
      <c r="P18" s="23">
        <v>2</v>
      </c>
      <c r="Q18" s="23"/>
      <c r="R18" s="23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25" customFormat="1" ht="12.75" x14ac:dyDescent="0.25">
      <c r="A19" s="20">
        <v>13</v>
      </c>
      <c r="B19" s="34" t="s">
        <v>54</v>
      </c>
      <c r="C19" s="35"/>
      <c r="D19" s="35"/>
      <c r="E19" s="35">
        <v>12</v>
      </c>
      <c r="F19" s="35"/>
      <c r="G19" s="9">
        <f t="shared" si="1"/>
        <v>12</v>
      </c>
      <c r="H19" s="23">
        <f t="shared" si="2"/>
        <v>50</v>
      </c>
      <c r="I19" s="24"/>
      <c r="J19" s="23">
        <f t="shared" si="3"/>
        <v>0</v>
      </c>
      <c r="K19" s="23">
        <f t="shared" si="4"/>
        <v>0</v>
      </c>
      <c r="L19" s="23">
        <f t="shared" si="5"/>
        <v>50</v>
      </c>
      <c r="M19" s="23">
        <f t="shared" si="6"/>
        <v>0</v>
      </c>
      <c r="N19" s="24"/>
      <c r="O19" s="23"/>
      <c r="P19" s="23"/>
      <c r="Q19" s="23">
        <v>8</v>
      </c>
      <c r="R19" s="23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25" customFormat="1" ht="12.75" x14ac:dyDescent="0.25">
      <c r="A20" s="20">
        <v>14</v>
      </c>
      <c r="B20" s="34" t="s">
        <v>14</v>
      </c>
      <c r="C20" s="35"/>
      <c r="D20" s="35">
        <v>6</v>
      </c>
      <c r="E20" s="35"/>
      <c r="F20" s="35"/>
      <c r="G20" s="9">
        <f t="shared" si="1"/>
        <v>6</v>
      </c>
      <c r="H20" s="23">
        <f t="shared" si="2"/>
        <v>42.857142857142854</v>
      </c>
      <c r="I20" s="24"/>
      <c r="J20" s="23">
        <f t="shared" si="3"/>
        <v>0</v>
      </c>
      <c r="K20" s="23">
        <f t="shared" si="4"/>
        <v>42.857142857142854</v>
      </c>
      <c r="L20" s="23">
        <f t="shared" si="5"/>
        <v>0</v>
      </c>
      <c r="M20" s="23">
        <f t="shared" si="6"/>
        <v>0</v>
      </c>
      <c r="N20" s="24"/>
      <c r="O20" s="23"/>
      <c r="P20" s="23">
        <v>3</v>
      </c>
      <c r="Q20" s="23"/>
      <c r="R20" s="23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s="25" customFormat="1" ht="12.75" x14ac:dyDescent="0.25">
      <c r="A21" s="20">
        <v>15</v>
      </c>
      <c r="B21" s="34" t="s">
        <v>55</v>
      </c>
      <c r="C21" s="35"/>
      <c r="D21" s="35"/>
      <c r="E21" s="35">
        <v>6</v>
      </c>
      <c r="F21" s="35"/>
      <c r="G21" s="9">
        <f t="shared" si="1"/>
        <v>6</v>
      </c>
      <c r="H21" s="23">
        <f t="shared" si="2"/>
        <v>31.25</v>
      </c>
      <c r="I21" s="24"/>
      <c r="J21" s="23">
        <f t="shared" si="3"/>
        <v>0</v>
      </c>
      <c r="K21" s="23">
        <f t="shared" si="4"/>
        <v>0</v>
      </c>
      <c r="L21" s="23">
        <f t="shared" si="5"/>
        <v>31.25</v>
      </c>
      <c r="M21" s="23">
        <f t="shared" si="6"/>
        <v>0</v>
      </c>
      <c r="N21" s="24"/>
      <c r="O21" s="23"/>
      <c r="P21" s="23"/>
      <c r="Q21" s="23">
        <v>5</v>
      </c>
      <c r="R21" s="23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s="25" customFormat="1" ht="12.75" x14ac:dyDescent="0.25">
      <c r="A22" s="20">
        <v>16</v>
      </c>
      <c r="B22" s="34" t="s">
        <v>47</v>
      </c>
      <c r="C22" s="35"/>
      <c r="D22" s="35"/>
      <c r="E22" s="35"/>
      <c r="F22" s="35">
        <v>6</v>
      </c>
      <c r="G22" s="9">
        <f t="shared" si="1"/>
        <v>6</v>
      </c>
      <c r="H22" s="23">
        <f t="shared" si="2"/>
        <v>0</v>
      </c>
      <c r="I22" s="24"/>
      <c r="J22" s="23">
        <f t="shared" si="3"/>
        <v>0</v>
      </c>
      <c r="K22" s="23">
        <f t="shared" si="4"/>
        <v>0</v>
      </c>
      <c r="L22" s="23">
        <f t="shared" si="5"/>
        <v>0</v>
      </c>
      <c r="M22" s="23">
        <f t="shared" si="6"/>
        <v>0</v>
      </c>
      <c r="N22" s="24"/>
      <c r="O22" s="23"/>
      <c r="P22" s="23"/>
      <c r="Q22" s="23"/>
      <c r="R22" s="23">
        <v>0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s="25" customFormat="1" ht="12.75" x14ac:dyDescent="0.25">
      <c r="A23" s="20">
        <v>17</v>
      </c>
      <c r="B23" s="34" t="s">
        <v>56</v>
      </c>
      <c r="C23" s="35"/>
      <c r="D23" s="35">
        <v>0</v>
      </c>
      <c r="E23" s="35">
        <v>4</v>
      </c>
      <c r="F23" s="35"/>
      <c r="G23" s="9">
        <f t="shared" si="1"/>
        <v>4</v>
      </c>
      <c r="H23" s="23">
        <f t="shared" si="2"/>
        <v>47.321428571428569</v>
      </c>
      <c r="I23" s="24"/>
      <c r="J23" s="23">
        <f t="shared" si="3"/>
        <v>0</v>
      </c>
      <c r="K23" s="23">
        <f t="shared" si="4"/>
        <v>28.571428571428569</v>
      </c>
      <c r="L23" s="23">
        <f t="shared" si="5"/>
        <v>18.75</v>
      </c>
      <c r="M23" s="23">
        <f t="shared" si="6"/>
        <v>0</v>
      </c>
      <c r="N23" s="24"/>
      <c r="O23" s="23"/>
      <c r="P23" s="23">
        <v>2</v>
      </c>
      <c r="Q23" s="23">
        <v>3</v>
      </c>
      <c r="R23" s="23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s="25" customFormat="1" ht="12.75" x14ac:dyDescent="0.25">
      <c r="A24" s="20">
        <v>18</v>
      </c>
      <c r="B24" s="34" t="s">
        <v>17</v>
      </c>
      <c r="C24" s="35"/>
      <c r="D24" s="35">
        <v>4</v>
      </c>
      <c r="E24" s="35"/>
      <c r="F24" s="35"/>
      <c r="G24" s="9">
        <f t="shared" si="1"/>
        <v>4</v>
      </c>
      <c r="H24" s="23">
        <f t="shared" si="2"/>
        <v>35.714285714285715</v>
      </c>
      <c r="I24" s="24"/>
      <c r="J24" s="23">
        <f t="shared" si="3"/>
        <v>0</v>
      </c>
      <c r="K24" s="23">
        <f t="shared" si="4"/>
        <v>35.714285714285715</v>
      </c>
      <c r="L24" s="23">
        <f t="shared" si="5"/>
        <v>0</v>
      </c>
      <c r="M24" s="23">
        <f t="shared" si="6"/>
        <v>0</v>
      </c>
      <c r="N24" s="24"/>
      <c r="O24" s="23"/>
      <c r="P24" s="23">
        <v>2.5</v>
      </c>
      <c r="Q24" s="23"/>
      <c r="R24" s="23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s="25" customFormat="1" ht="12.75" x14ac:dyDescent="0.25">
      <c r="C25" s="24"/>
      <c r="D25" s="24"/>
      <c r="E25" s="24"/>
      <c r="F25" s="24"/>
      <c r="G25" s="10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</row>
    <row r="26" spans="1:36" s="19" customFormat="1" ht="14.25" x14ac:dyDescent="0.25">
      <c r="B26" s="19" t="s">
        <v>19</v>
      </c>
      <c r="C26" s="27"/>
      <c r="D26" s="27"/>
      <c r="E26" s="27"/>
      <c r="F26" s="27"/>
      <c r="G26" s="28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</row>
    <row r="28" spans="1:36" ht="14.25" x14ac:dyDescent="0.25">
      <c r="B28" s="30" t="s">
        <v>45</v>
      </c>
      <c r="C28" s="16" t="s">
        <v>24</v>
      </c>
      <c r="D28" s="16" t="s">
        <v>25</v>
      </c>
      <c r="E28" s="16" t="s">
        <v>26</v>
      </c>
      <c r="F28" s="16" t="s">
        <v>27</v>
      </c>
      <c r="G28" s="16" t="s">
        <v>28</v>
      </c>
      <c r="H28" s="16" t="s">
        <v>29</v>
      </c>
    </row>
    <row r="29" spans="1:36" ht="14.25" x14ac:dyDescent="0.25">
      <c r="B29" s="30" t="s">
        <v>316</v>
      </c>
      <c r="C29" s="16">
        <v>30</v>
      </c>
      <c r="D29" s="16">
        <v>24</v>
      </c>
      <c r="E29" s="16">
        <v>20</v>
      </c>
      <c r="F29" s="16">
        <v>18</v>
      </c>
      <c r="G29" s="16">
        <v>16</v>
      </c>
      <c r="H29" s="16">
        <v>14</v>
      </c>
    </row>
    <row r="30" spans="1:36" ht="14.25" x14ac:dyDescent="0.25">
      <c r="B30" s="30" t="s">
        <v>317</v>
      </c>
      <c r="C30" s="16">
        <v>20</v>
      </c>
      <c r="D30" s="16">
        <v>18</v>
      </c>
      <c r="E30" s="16">
        <v>16</v>
      </c>
      <c r="F30" s="16">
        <v>14</v>
      </c>
      <c r="G30" s="16">
        <v>12</v>
      </c>
      <c r="H30" s="16">
        <v>10</v>
      </c>
    </row>
    <row r="31" spans="1:36" ht="14.25" x14ac:dyDescent="0.25">
      <c r="B31" s="30" t="s">
        <v>318</v>
      </c>
      <c r="C31" s="16">
        <v>20</v>
      </c>
      <c r="D31" s="16">
        <v>18</v>
      </c>
      <c r="E31" s="16">
        <v>16</v>
      </c>
      <c r="F31" s="16">
        <v>14</v>
      </c>
      <c r="G31" s="16">
        <v>12</v>
      </c>
      <c r="H31" s="16">
        <v>10</v>
      </c>
    </row>
    <row r="32" spans="1:36" ht="14.25" x14ac:dyDescent="0.25">
      <c r="B32" s="30" t="s">
        <v>319</v>
      </c>
      <c r="C32" s="16">
        <v>20</v>
      </c>
      <c r="D32" s="16">
        <v>18</v>
      </c>
      <c r="E32" s="16">
        <v>16</v>
      </c>
      <c r="F32" s="16">
        <v>14</v>
      </c>
      <c r="G32" s="16">
        <v>12</v>
      </c>
      <c r="H32" s="16">
        <v>10</v>
      </c>
    </row>
    <row r="33" spans="2:8" ht="14.25" x14ac:dyDescent="0.25">
      <c r="B33" s="31"/>
      <c r="C33" s="32"/>
      <c r="D33" s="32"/>
      <c r="E33" s="33"/>
      <c r="F33" s="33"/>
      <c r="G33" s="33"/>
      <c r="H33" s="15"/>
    </row>
    <row r="34" spans="2:8" ht="14.25" x14ac:dyDescent="0.25">
      <c r="B34" s="30" t="s">
        <v>45</v>
      </c>
      <c r="C34" s="16" t="s">
        <v>30</v>
      </c>
      <c r="D34" s="16" t="s">
        <v>31</v>
      </c>
      <c r="E34" s="16" t="s">
        <v>32</v>
      </c>
      <c r="F34" s="16" t="s">
        <v>33</v>
      </c>
      <c r="G34" s="16" t="s">
        <v>34</v>
      </c>
      <c r="H34" s="16" t="s">
        <v>35</v>
      </c>
    </row>
    <row r="35" spans="2:8" ht="14.25" x14ac:dyDescent="0.25">
      <c r="B35" s="30" t="s">
        <v>316</v>
      </c>
      <c r="C35" s="16">
        <v>12</v>
      </c>
      <c r="D35" s="16">
        <v>10</v>
      </c>
      <c r="E35" s="16">
        <v>8</v>
      </c>
      <c r="F35" s="16">
        <v>6</v>
      </c>
      <c r="G35" s="16">
        <v>4</v>
      </c>
      <c r="H35" s="16">
        <v>2</v>
      </c>
    </row>
    <row r="36" spans="2:8" ht="14.25" x14ac:dyDescent="0.25">
      <c r="B36" s="30" t="s">
        <v>317</v>
      </c>
      <c r="C36" s="16">
        <v>8</v>
      </c>
      <c r="D36" s="16">
        <v>6</v>
      </c>
      <c r="E36" s="16">
        <v>4</v>
      </c>
      <c r="F36" s="16">
        <v>2</v>
      </c>
      <c r="G36" s="16">
        <v>0</v>
      </c>
      <c r="H36" s="16">
        <v>0</v>
      </c>
    </row>
    <row r="37" spans="2:8" ht="14.25" x14ac:dyDescent="0.25">
      <c r="B37" s="30" t="s">
        <v>318</v>
      </c>
      <c r="C37" s="16">
        <v>8</v>
      </c>
      <c r="D37" s="16">
        <v>6</v>
      </c>
      <c r="E37" s="16">
        <v>4</v>
      </c>
      <c r="F37" s="16">
        <v>2</v>
      </c>
      <c r="G37" s="16">
        <v>0</v>
      </c>
      <c r="H37" s="16">
        <v>0</v>
      </c>
    </row>
    <row r="38" spans="2:8" ht="14.25" x14ac:dyDescent="0.25">
      <c r="B38" s="30" t="s">
        <v>319</v>
      </c>
      <c r="C38" s="16">
        <v>8</v>
      </c>
      <c r="D38" s="16">
        <v>6</v>
      </c>
      <c r="E38" s="16">
        <v>4</v>
      </c>
      <c r="F38" s="16">
        <v>2</v>
      </c>
      <c r="G38" s="16">
        <v>0</v>
      </c>
      <c r="H38" s="16">
        <v>0</v>
      </c>
    </row>
    <row r="39" spans="2:8" x14ac:dyDescent="0.25">
      <c r="C39" s="4"/>
      <c r="D39" s="4"/>
    </row>
    <row r="40" spans="2:8" x14ac:dyDescent="0.25">
      <c r="D40" s="4"/>
    </row>
    <row r="41" spans="2:8" x14ac:dyDescent="0.25">
      <c r="B41" s="1" t="s">
        <v>88</v>
      </c>
      <c r="D41" s="4"/>
    </row>
    <row r="42" spans="2:8" x14ac:dyDescent="0.25">
      <c r="B42" s="1" t="s">
        <v>89</v>
      </c>
      <c r="D42" s="4"/>
    </row>
  </sheetData>
  <mergeCells count="1">
    <mergeCell ref="A10:H10"/>
  </mergeCells>
  <phoneticPr fontId="14" type="noConversion"/>
  <pageMargins left="0.75" right="0.56000000000000005" top="1" bottom="1" header="0.5" footer="0.5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J41"/>
  <sheetViews>
    <sheetView workbookViewId="0">
      <selection activeCell="H1" sqref="H1"/>
    </sheetView>
  </sheetViews>
  <sheetFormatPr defaultRowHeight="15" x14ac:dyDescent="0.25"/>
  <cols>
    <col min="1" max="1" width="4.625" style="4" customWidth="1"/>
    <col min="2" max="2" width="20.625" style="4" customWidth="1"/>
    <col min="3" max="6" width="9.625" style="5" customWidth="1"/>
    <col min="7" max="7" width="9.625" style="2" customWidth="1"/>
    <col min="8" max="8" width="9.125" style="5" customWidth="1"/>
    <col min="9" max="36" width="9" style="5"/>
    <col min="37" max="16384" width="9" style="4"/>
  </cols>
  <sheetData>
    <row r="1" spans="1:36" s="1" customFormat="1" x14ac:dyDescent="0.25">
      <c r="A1" s="1" t="s">
        <v>57</v>
      </c>
      <c r="C1" s="2"/>
      <c r="D1" s="2"/>
      <c r="E1" s="2"/>
      <c r="F1" s="2"/>
      <c r="G1" s="2"/>
      <c r="H1" s="2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" customFormat="1" x14ac:dyDescent="0.25">
      <c r="A2" s="1" t="s">
        <v>72</v>
      </c>
      <c r="C2" s="2"/>
      <c r="D2" s="2"/>
      <c r="E2" s="2"/>
      <c r="F2" s="2"/>
      <c r="G2" s="2"/>
      <c r="H2" s="2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I3" s="6"/>
      <c r="J3" s="6"/>
      <c r="K3" s="6"/>
      <c r="L3" s="6"/>
      <c r="O3" s="5">
        <v>7</v>
      </c>
      <c r="P3" s="5">
        <v>7</v>
      </c>
      <c r="Q3" s="5">
        <v>12</v>
      </c>
      <c r="R3" s="5">
        <v>16</v>
      </c>
    </row>
    <row r="4" spans="1:36" s="12" customFormat="1" ht="12.75" x14ac:dyDescent="0.25">
      <c r="A4" s="9" t="s">
        <v>36</v>
      </c>
      <c r="B4" s="36" t="s">
        <v>37</v>
      </c>
      <c r="C4" s="9" t="s">
        <v>38</v>
      </c>
      <c r="D4" s="9" t="s">
        <v>201</v>
      </c>
      <c r="E4" s="9" t="s">
        <v>40</v>
      </c>
      <c r="F4" s="9" t="s">
        <v>41</v>
      </c>
      <c r="G4" s="9" t="s">
        <v>1</v>
      </c>
      <c r="H4" s="9" t="s">
        <v>227</v>
      </c>
      <c r="J4" s="11" t="s">
        <v>38</v>
      </c>
      <c r="K4" s="11" t="s">
        <v>201</v>
      </c>
      <c r="L4" s="11" t="s">
        <v>40</v>
      </c>
      <c r="M4" s="11" t="s">
        <v>41</v>
      </c>
      <c r="N4" s="10"/>
      <c r="O4" s="9" t="s">
        <v>38</v>
      </c>
      <c r="P4" s="9" t="s">
        <v>201</v>
      </c>
      <c r="Q4" s="9" t="s">
        <v>40</v>
      </c>
      <c r="R4" s="9" t="s">
        <v>41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16">
        <v>1</v>
      </c>
      <c r="B5" s="30" t="s">
        <v>3</v>
      </c>
      <c r="C5" s="16">
        <v>16</v>
      </c>
      <c r="D5" s="16">
        <v>14</v>
      </c>
      <c r="E5" s="16">
        <v>20</v>
      </c>
      <c r="F5" s="16">
        <v>16</v>
      </c>
      <c r="G5" s="17">
        <f t="shared" ref="G5:G13" si="0">SUM(C5:F5)</f>
        <v>66</v>
      </c>
      <c r="H5" s="18">
        <f t="shared" ref="H5:H13" si="1">SUM(J5:M5)</f>
        <v>316.66666666666663</v>
      </c>
      <c r="J5" s="18">
        <f t="shared" ref="J5:J13" si="2">O5/O$3*150</f>
        <v>85.714285714285708</v>
      </c>
      <c r="K5" s="18">
        <f t="shared" ref="K5:K13" si="3">P5/P$3*100</f>
        <v>64.285714285714292</v>
      </c>
      <c r="L5" s="18">
        <f t="shared" ref="L5:L13" si="4">Q5/Q$3*100</f>
        <v>91.666666666666657</v>
      </c>
      <c r="M5" s="18">
        <f t="shared" ref="M5:M13" si="5">R5/R$3*100</f>
        <v>75</v>
      </c>
      <c r="O5" s="18">
        <v>4</v>
      </c>
      <c r="P5" s="18">
        <v>4.5</v>
      </c>
      <c r="Q5" s="18">
        <v>11</v>
      </c>
      <c r="R5" s="18">
        <v>12</v>
      </c>
    </row>
    <row r="6" spans="1:36" x14ac:dyDescent="0.25">
      <c r="A6" s="16">
        <v>2</v>
      </c>
      <c r="B6" s="30" t="s">
        <v>48</v>
      </c>
      <c r="C6" s="16">
        <v>27</v>
      </c>
      <c r="D6" s="16">
        <v>20</v>
      </c>
      <c r="E6" s="16"/>
      <c r="F6" s="16">
        <v>14</v>
      </c>
      <c r="G6" s="17">
        <f t="shared" si="0"/>
        <v>61</v>
      </c>
      <c r="H6" s="18">
        <f t="shared" si="1"/>
        <v>282.58928571428572</v>
      </c>
      <c r="J6" s="18">
        <f t="shared" si="2"/>
        <v>117.85714285714286</v>
      </c>
      <c r="K6" s="18">
        <f t="shared" si="3"/>
        <v>92.857142857142861</v>
      </c>
      <c r="L6" s="18">
        <f t="shared" si="4"/>
        <v>0</v>
      </c>
      <c r="M6" s="18">
        <f t="shared" si="5"/>
        <v>71.875</v>
      </c>
      <c r="O6" s="18">
        <v>5.5</v>
      </c>
      <c r="P6" s="18">
        <v>6.5</v>
      </c>
      <c r="Q6" s="18"/>
      <c r="R6" s="18">
        <v>11.5</v>
      </c>
    </row>
    <row r="7" spans="1:36" x14ac:dyDescent="0.25">
      <c r="A7" s="16">
        <v>3</v>
      </c>
      <c r="B7" s="30" t="s">
        <v>70</v>
      </c>
      <c r="C7" s="16">
        <v>8</v>
      </c>
      <c r="D7" s="16">
        <v>16</v>
      </c>
      <c r="E7" s="16">
        <v>18</v>
      </c>
      <c r="F7" s="16">
        <v>18</v>
      </c>
      <c r="G7" s="17">
        <f t="shared" si="0"/>
        <v>60</v>
      </c>
      <c r="H7" s="18">
        <f t="shared" si="1"/>
        <v>308.48214285714283</v>
      </c>
      <c r="J7" s="18">
        <f t="shared" si="2"/>
        <v>64.285714285714278</v>
      </c>
      <c r="K7" s="18">
        <f t="shared" si="3"/>
        <v>78.571428571428569</v>
      </c>
      <c r="L7" s="18">
        <f t="shared" si="4"/>
        <v>87.5</v>
      </c>
      <c r="M7" s="18">
        <f t="shared" si="5"/>
        <v>78.125</v>
      </c>
      <c r="O7" s="18">
        <v>3</v>
      </c>
      <c r="P7" s="18">
        <v>5.5</v>
      </c>
      <c r="Q7" s="18">
        <v>10.5</v>
      </c>
      <c r="R7" s="18">
        <v>12.5</v>
      </c>
    </row>
    <row r="8" spans="1:36" x14ac:dyDescent="0.25">
      <c r="A8" s="16">
        <v>4</v>
      </c>
      <c r="B8" s="30" t="s">
        <v>56</v>
      </c>
      <c r="C8" s="16">
        <v>27</v>
      </c>
      <c r="D8" s="16">
        <v>18</v>
      </c>
      <c r="E8" s="16"/>
      <c r="F8" s="16">
        <v>12</v>
      </c>
      <c r="G8" s="17">
        <f t="shared" si="0"/>
        <v>57</v>
      </c>
      <c r="H8" s="18">
        <f t="shared" si="1"/>
        <v>240.17857142857144</v>
      </c>
      <c r="J8" s="18">
        <f t="shared" si="2"/>
        <v>117.85714285714286</v>
      </c>
      <c r="K8" s="18">
        <f t="shared" si="3"/>
        <v>78.571428571428569</v>
      </c>
      <c r="L8" s="18">
        <f t="shared" si="4"/>
        <v>0</v>
      </c>
      <c r="M8" s="18">
        <f t="shared" si="5"/>
        <v>43.75</v>
      </c>
      <c r="O8" s="18">
        <v>5.5</v>
      </c>
      <c r="P8" s="18">
        <v>5.5</v>
      </c>
      <c r="Q8" s="18"/>
      <c r="R8" s="18">
        <v>7</v>
      </c>
    </row>
    <row r="9" spans="1:36" x14ac:dyDescent="0.25">
      <c r="A9" s="16">
        <v>5</v>
      </c>
      <c r="B9" s="30" t="s">
        <v>54</v>
      </c>
      <c r="C9" s="16">
        <v>4</v>
      </c>
      <c r="D9" s="16">
        <v>12</v>
      </c>
      <c r="E9" s="16">
        <v>16</v>
      </c>
      <c r="F9" s="16">
        <v>20</v>
      </c>
      <c r="G9" s="17">
        <f t="shared" si="0"/>
        <v>52</v>
      </c>
      <c r="H9" s="18">
        <f t="shared" si="1"/>
        <v>243.00595238095238</v>
      </c>
      <c r="J9" s="18">
        <f t="shared" si="2"/>
        <v>53.571428571428569</v>
      </c>
      <c r="K9" s="18">
        <f t="shared" si="3"/>
        <v>57.142857142857139</v>
      </c>
      <c r="L9" s="18">
        <f t="shared" si="4"/>
        <v>54.166666666666664</v>
      </c>
      <c r="M9" s="18">
        <f t="shared" si="5"/>
        <v>78.125</v>
      </c>
      <c r="O9" s="18">
        <v>2.5</v>
      </c>
      <c r="P9" s="18">
        <v>4</v>
      </c>
      <c r="Q9" s="18">
        <v>6.5</v>
      </c>
      <c r="R9" s="18">
        <v>12.5</v>
      </c>
    </row>
    <row r="10" spans="1:36" x14ac:dyDescent="0.25">
      <c r="A10" s="16">
        <v>6</v>
      </c>
      <c r="B10" s="30" t="s">
        <v>4</v>
      </c>
      <c r="C10" s="16">
        <v>18</v>
      </c>
      <c r="D10" s="16">
        <v>2</v>
      </c>
      <c r="E10" s="16">
        <v>10</v>
      </c>
      <c r="F10" s="16">
        <v>10</v>
      </c>
      <c r="G10" s="17">
        <f t="shared" si="0"/>
        <v>40</v>
      </c>
      <c r="H10" s="18">
        <f t="shared" si="1"/>
        <v>194.19642857142856</v>
      </c>
      <c r="J10" s="18">
        <f t="shared" si="2"/>
        <v>85.714285714285708</v>
      </c>
      <c r="K10" s="18">
        <f t="shared" si="3"/>
        <v>42.857142857142854</v>
      </c>
      <c r="L10" s="18">
        <f t="shared" si="4"/>
        <v>25</v>
      </c>
      <c r="M10" s="18">
        <f t="shared" si="5"/>
        <v>40.625</v>
      </c>
      <c r="O10" s="18">
        <v>4</v>
      </c>
      <c r="P10" s="18">
        <v>3</v>
      </c>
      <c r="Q10" s="18">
        <v>3</v>
      </c>
      <c r="R10" s="18">
        <v>6.5</v>
      </c>
    </row>
    <row r="11" spans="1:36" x14ac:dyDescent="0.25">
      <c r="A11" s="16">
        <v>7</v>
      </c>
      <c r="B11" s="30" t="s">
        <v>7</v>
      </c>
      <c r="C11" s="16">
        <v>6</v>
      </c>
      <c r="D11" s="16">
        <v>6</v>
      </c>
      <c r="E11" s="16">
        <v>12</v>
      </c>
      <c r="F11" s="16">
        <v>8</v>
      </c>
      <c r="G11" s="17">
        <f t="shared" si="0"/>
        <v>32</v>
      </c>
      <c r="H11" s="18">
        <f t="shared" si="1"/>
        <v>191.22023809523807</v>
      </c>
      <c r="J11" s="18">
        <f t="shared" si="2"/>
        <v>64.285714285714278</v>
      </c>
      <c r="K11" s="18">
        <f t="shared" si="3"/>
        <v>57.142857142857139</v>
      </c>
      <c r="L11" s="18">
        <f t="shared" si="4"/>
        <v>41.666666666666671</v>
      </c>
      <c r="M11" s="18">
        <f t="shared" si="5"/>
        <v>28.125</v>
      </c>
      <c r="O11" s="18">
        <v>3</v>
      </c>
      <c r="P11" s="18">
        <v>4</v>
      </c>
      <c r="Q11" s="18">
        <v>5</v>
      </c>
      <c r="R11" s="18">
        <v>4.5</v>
      </c>
    </row>
    <row r="12" spans="1:36" x14ac:dyDescent="0.25">
      <c r="A12" s="16">
        <v>8</v>
      </c>
      <c r="B12" s="30" t="s">
        <v>12</v>
      </c>
      <c r="C12" s="16">
        <v>10</v>
      </c>
      <c r="D12" s="16">
        <v>10</v>
      </c>
      <c r="E12" s="16"/>
      <c r="F12" s="16">
        <v>6</v>
      </c>
      <c r="G12" s="17">
        <f t="shared" si="0"/>
        <v>26</v>
      </c>
      <c r="H12" s="18">
        <f t="shared" si="1"/>
        <v>154.01785714285714</v>
      </c>
      <c r="J12" s="18">
        <f t="shared" si="2"/>
        <v>75</v>
      </c>
      <c r="K12" s="18">
        <f t="shared" si="3"/>
        <v>57.142857142857139</v>
      </c>
      <c r="L12" s="18">
        <f t="shared" si="4"/>
        <v>0</v>
      </c>
      <c r="M12" s="18">
        <f t="shared" si="5"/>
        <v>21.875</v>
      </c>
      <c r="O12" s="18">
        <v>3.5</v>
      </c>
      <c r="P12" s="18">
        <v>4</v>
      </c>
      <c r="Q12" s="18"/>
      <c r="R12" s="18">
        <v>3.5</v>
      </c>
    </row>
    <row r="13" spans="1:36" x14ac:dyDescent="0.25">
      <c r="A13" s="16">
        <v>9</v>
      </c>
      <c r="B13" s="30" t="s">
        <v>16</v>
      </c>
      <c r="C13" s="16"/>
      <c r="D13" s="16">
        <v>0</v>
      </c>
      <c r="E13" s="16">
        <v>14</v>
      </c>
      <c r="F13" s="16">
        <v>4</v>
      </c>
      <c r="G13" s="17">
        <f t="shared" si="0"/>
        <v>18</v>
      </c>
      <c r="H13" s="18">
        <f t="shared" si="1"/>
        <v>98.214285714285722</v>
      </c>
      <c r="J13" s="18">
        <f t="shared" si="2"/>
        <v>0</v>
      </c>
      <c r="K13" s="18">
        <f t="shared" si="3"/>
        <v>35.714285714285715</v>
      </c>
      <c r="L13" s="18">
        <f t="shared" si="4"/>
        <v>50</v>
      </c>
      <c r="M13" s="18">
        <f t="shared" si="5"/>
        <v>12.5</v>
      </c>
      <c r="O13" s="18">
        <v>0</v>
      </c>
      <c r="P13" s="18">
        <v>2.5</v>
      </c>
      <c r="Q13" s="18">
        <v>6</v>
      </c>
      <c r="R13" s="18">
        <v>2</v>
      </c>
    </row>
    <row r="15" spans="1:36" ht="15.75" x14ac:dyDescent="0.25">
      <c r="A15" s="47" t="s">
        <v>58</v>
      </c>
      <c r="B15" s="48"/>
      <c r="C15" s="48"/>
      <c r="D15" s="48"/>
      <c r="E15" s="48"/>
      <c r="F15" s="48"/>
      <c r="G15" s="48"/>
      <c r="H15" s="48"/>
    </row>
    <row r="16" spans="1:36" s="25" customFormat="1" ht="12.75" x14ac:dyDescent="0.25">
      <c r="A16" s="20">
        <v>10</v>
      </c>
      <c r="B16" s="34" t="s">
        <v>55</v>
      </c>
      <c r="C16" s="35">
        <v>20</v>
      </c>
      <c r="D16" s="35">
        <v>4</v>
      </c>
      <c r="E16" s="35"/>
      <c r="F16" s="35"/>
      <c r="G16" s="9">
        <f t="shared" ref="G16:G23" si="6">SUM(C16:F16)</f>
        <v>24</v>
      </c>
      <c r="H16" s="23">
        <f t="shared" ref="H16:H23" si="7">SUM(J16:M16)</f>
        <v>128.57142857142856</v>
      </c>
      <c r="I16" s="24"/>
      <c r="J16" s="23">
        <f t="shared" ref="J16:J23" si="8">O16/O$3*150</f>
        <v>85.714285714285708</v>
      </c>
      <c r="K16" s="23">
        <f t="shared" ref="K16:M23" si="9">P16/P$3*100</f>
        <v>42.857142857142854</v>
      </c>
      <c r="L16" s="23">
        <f t="shared" si="9"/>
        <v>0</v>
      </c>
      <c r="M16" s="23">
        <f t="shared" si="9"/>
        <v>0</v>
      </c>
      <c r="N16" s="24"/>
      <c r="O16" s="23">
        <v>4</v>
      </c>
      <c r="P16" s="23">
        <v>3</v>
      </c>
      <c r="Q16" s="23"/>
      <c r="R16" s="23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s="25" customFormat="1" ht="12.75" x14ac:dyDescent="0.25">
      <c r="A17" s="20">
        <v>11</v>
      </c>
      <c r="B17" s="34" t="s">
        <v>71</v>
      </c>
      <c r="C17" s="35">
        <v>14</v>
      </c>
      <c r="D17" s="35">
        <v>8</v>
      </c>
      <c r="E17" s="35"/>
      <c r="F17" s="35"/>
      <c r="G17" s="9">
        <f t="shared" si="6"/>
        <v>22</v>
      </c>
      <c r="H17" s="23">
        <f t="shared" si="7"/>
        <v>132.14285714285714</v>
      </c>
      <c r="I17" s="24"/>
      <c r="J17" s="23">
        <f t="shared" si="8"/>
        <v>75</v>
      </c>
      <c r="K17" s="23">
        <f t="shared" si="9"/>
        <v>57.142857142857139</v>
      </c>
      <c r="L17" s="23">
        <f t="shared" si="9"/>
        <v>0</v>
      </c>
      <c r="M17" s="23">
        <f t="shared" si="9"/>
        <v>0</v>
      </c>
      <c r="N17" s="24"/>
      <c r="O17" s="23">
        <v>3.5</v>
      </c>
      <c r="P17" s="23">
        <v>4</v>
      </c>
      <c r="Q17" s="23"/>
      <c r="R17" s="23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s="25" customFormat="1" ht="12.75" x14ac:dyDescent="0.25">
      <c r="A18" s="20">
        <v>12</v>
      </c>
      <c r="B18" s="34" t="s">
        <v>10</v>
      </c>
      <c r="C18" s="35">
        <v>12</v>
      </c>
      <c r="D18" s="35"/>
      <c r="E18" s="35"/>
      <c r="F18" s="35"/>
      <c r="G18" s="9">
        <f t="shared" si="6"/>
        <v>12</v>
      </c>
      <c r="H18" s="23">
        <f t="shared" si="7"/>
        <v>75</v>
      </c>
      <c r="I18" s="24"/>
      <c r="J18" s="23">
        <f t="shared" si="8"/>
        <v>75</v>
      </c>
      <c r="K18" s="23">
        <f t="shared" si="9"/>
        <v>0</v>
      </c>
      <c r="L18" s="23">
        <f t="shared" si="9"/>
        <v>0</v>
      </c>
      <c r="M18" s="23">
        <f t="shared" si="9"/>
        <v>0</v>
      </c>
      <c r="N18" s="24"/>
      <c r="O18" s="23">
        <v>3.5</v>
      </c>
      <c r="P18" s="23"/>
      <c r="Q18" s="23"/>
      <c r="R18" s="23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25" customFormat="1" ht="12.75" x14ac:dyDescent="0.25">
      <c r="A19" s="20">
        <v>13</v>
      </c>
      <c r="B19" s="34" t="s">
        <v>68</v>
      </c>
      <c r="C19" s="35"/>
      <c r="D19" s="35">
        <v>0</v>
      </c>
      <c r="E19" s="35">
        <v>8</v>
      </c>
      <c r="F19" s="35"/>
      <c r="G19" s="9">
        <f t="shared" si="6"/>
        <v>8</v>
      </c>
      <c r="H19" s="23">
        <f t="shared" si="7"/>
        <v>0</v>
      </c>
      <c r="I19" s="24"/>
      <c r="J19" s="23">
        <f t="shared" si="8"/>
        <v>0</v>
      </c>
      <c r="K19" s="23">
        <f t="shared" si="9"/>
        <v>0</v>
      </c>
      <c r="L19" s="23">
        <f t="shared" si="9"/>
        <v>0</v>
      </c>
      <c r="M19" s="23">
        <f t="shared" si="9"/>
        <v>0</v>
      </c>
      <c r="N19" s="24"/>
      <c r="O19" s="23"/>
      <c r="P19" s="23">
        <v>0</v>
      </c>
      <c r="Q19" s="23">
        <v>0</v>
      </c>
      <c r="R19" s="23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25" customFormat="1" ht="12.75" x14ac:dyDescent="0.25">
      <c r="A20" s="20">
        <v>14</v>
      </c>
      <c r="B20" s="34" t="s">
        <v>23</v>
      </c>
      <c r="C20" s="35">
        <v>2</v>
      </c>
      <c r="D20" s="35">
        <v>0</v>
      </c>
      <c r="E20" s="35"/>
      <c r="F20" s="35"/>
      <c r="G20" s="9">
        <f t="shared" si="6"/>
        <v>2</v>
      </c>
      <c r="H20" s="23">
        <f t="shared" si="7"/>
        <v>35.714285714285708</v>
      </c>
      <c r="I20" s="24"/>
      <c r="J20" s="23">
        <f t="shared" si="8"/>
        <v>21.428571428571427</v>
      </c>
      <c r="K20" s="23">
        <f t="shared" si="9"/>
        <v>14.285714285714285</v>
      </c>
      <c r="L20" s="23">
        <f t="shared" si="9"/>
        <v>0</v>
      </c>
      <c r="M20" s="23">
        <f t="shared" si="9"/>
        <v>0</v>
      </c>
      <c r="N20" s="24"/>
      <c r="O20" s="23">
        <v>1</v>
      </c>
      <c r="P20" s="23">
        <v>1</v>
      </c>
      <c r="Q20" s="23"/>
      <c r="R20" s="23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s="25" customFormat="1" ht="12.75" x14ac:dyDescent="0.25">
      <c r="A21" s="20">
        <v>15</v>
      </c>
      <c r="B21" s="34" t="s">
        <v>69</v>
      </c>
      <c r="C21" s="35"/>
      <c r="D21" s="35">
        <v>0</v>
      </c>
      <c r="E21" s="35"/>
      <c r="F21" s="35"/>
      <c r="G21" s="9">
        <f t="shared" si="6"/>
        <v>0</v>
      </c>
      <c r="H21" s="23">
        <f t="shared" si="7"/>
        <v>28.571428571428569</v>
      </c>
      <c r="I21" s="24"/>
      <c r="J21" s="23">
        <f t="shared" si="8"/>
        <v>0</v>
      </c>
      <c r="K21" s="23">
        <f t="shared" si="9"/>
        <v>28.571428571428569</v>
      </c>
      <c r="L21" s="23">
        <f t="shared" si="9"/>
        <v>0</v>
      </c>
      <c r="M21" s="23">
        <f t="shared" si="9"/>
        <v>0</v>
      </c>
      <c r="N21" s="24"/>
      <c r="O21" s="23"/>
      <c r="P21" s="23">
        <v>2</v>
      </c>
      <c r="Q21" s="23"/>
      <c r="R21" s="23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s="25" customFormat="1" ht="12.75" x14ac:dyDescent="0.25">
      <c r="A22" s="20">
        <v>16</v>
      </c>
      <c r="B22" s="34" t="s">
        <v>17</v>
      </c>
      <c r="C22" s="35"/>
      <c r="D22" s="35"/>
      <c r="E22" s="35"/>
      <c r="F22" s="35"/>
      <c r="G22" s="9">
        <f t="shared" si="6"/>
        <v>0</v>
      </c>
      <c r="H22" s="23">
        <f t="shared" si="7"/>
        <v>14.285714285714285</v>
      </c>
      <c r="I22" s="24"/>
      <c r="J22" s="23">
        <f t="shared" si="8"/>
        <v>0</v>
      </c>
      <c r="K22" s="23">
        <f t="shared" si="9"/>
        <v>14.285714285714285</v>
      </c>
      <c r="L22" s="23">
        <f t="shared" si="9"/>
        <v>0</v>
      </c>
      <c r="M22" s="23">
        <f t="shared" si="9"/>
        <v>0</v>
      </c>
      <c r="N22" s="24"/>
      <c r="O22" s="23"/>
      <c r="P22" s="23">
        <v>1</v>
      </c>
      <c r="Q22" s="23"/>
      <c r="R22" s="23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s="25" customFormat="1" ht="12.75" x14ac:dyDescent="0.25">
      <c r="A23" s="20">
        <v>17</v>
      </c>
      <c r="B23" s="34" t="s">
        <v>229</v>
      </c>
      <c r="C23" s="35"/>
      <c r="D23" s="35"/>
      <c r="E23" s="35"/>
      <c r="F23" s="35"/>
      <c r="G23" s="9">
        <f t="shared" si="6"/>
        <v>0</v>
      </c>
      <c r="H23" s="23">
        <f t="shared" si="7"/>
        <v>0</v>
      </c>
      <c r="I23" s="24"/>
      <c r="J23" s="23">
        <f t="shared" si="8"/>
        <v>0</v>
      </c>
      <c r="K23" s="23">
        <f t="shared" si="9"/>
        <v>0</v>
      </c>
      <c r="L23" s="23">
        <f t="shared" si="9"/>
        <v>0</v>
      </c>
      <c r="M23" s="23">
        <f t="shared" si="9"/>
        <v>0</v>
      </c>
      <c r="N23" s="24"/>
      <c r="O23" s="23"/>
      <c r="P23" s="23">
        <v>0</v>
      </c>
      <c r="Q23" s="23"/>
      <c r="R23" s="23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s="25" customFormat="1" ht="12.75" x14ac:dyDescent="0.25">
      <c r="C24" s="24"/>
      <c r="D24" s="24"/>
      <c r="E24" s="24"/>
      <c r="F24" s="24"/>
      <c r="G24" s="10"/>
      <c r="H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s="19" customFormat="1" ht="14.25" x14ac:dyDescent="0.25">
      <c r="B25" s="19" t="s">
        <v>19</v>
      </c>
      <c r="C25" s="27"/>
      <c r="D25" s="27"/>
      <c r="E25" s="27"/>
      <c r="F25" s="27"/>
      <c r="G25" s="28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</row>
    <row r="27" spans="1:36" ht="14.25" x14ac:dyDescent="0.25">
      <c r="B27" s="30" t="s">
        <v>45</v>
      </c>
      <c r="C27" s="16" t="s">
        <v>24</v>
      </c>
      <c r="D27" s="16" t="s">
        <v>25</v>
      </c>
      <c r="E27" s="16" t="s">
        <v>26</v>
      </c>
      <c r="F27" s="16" t="s">
        <v>27</v>
      </c>
      <c r="G27" s="16" t="s">
        <v>28</v>
      </c>
      <c r="H27" s="16" t="s">
        <v>29</v>
      </c>
    </row>
    <row r="28" spans="1:36" ht="14.25" x14ac:dyDescent="0.25">
      <c r="B28" s="30" t="s">
        <v>316</v>
      </c>
      <c r="C28" s="16">
        <v>30</v>
      </c>
      <c r="D28" s="16">
        <v>24</v>
      </c>
      <c r="E28" s="16">
        <v>20</v>
      </c>
      <c r="F28" s="16">
        <v>18</v>
      </c>
      <c r="G28" s="16">
        <v>16</v>
      </c>
      <c r="H28" s="16">
        <v>14</v>
      </c>
    </row>
    <row r="29" spans="1:36" ht="14.25" x14ac:dyDescent="0.25">
      <c r="B29" s="30" t="s">
        <v>317</v>
      </c>
      <c r="C29" s="16">
        <v>20</v>
      </c>
      <c r="D29" s="16">
        <v>18</v>
      </c>
      <c r="E29" s="16">
        <v>16</v>
      </c>
      <c r="F29" s="16">
        <v>14</v>
      </c>
      <c r="G29" s="16">
        <v>12</v>
      </c>
      <c r="H29" s="16">
        <v>10</v>
      </c>
    </row>
    <row r="30" spans="1:36" ht="14.25" x14ac:dyDescent="0.25">
      <c r="B30" s="30" t="s">
        <v>318</v>
      </c>
      <c r="C30" s="16">
        <v>20</v>
      </c>
      <c r="D30" s="16">
        <v>18</v>
      </c>
      <c r="E30" s="16">
        <v>16</v>
      </c>
      <c r="F30" s="16">
        <v>14</v>
      </c>
      <c r="G30" s="16">
        <v>12</v>
      </c>
      <c r="H30" s="16">
        <v>10</v>
      </c>
    </row>
    <row r="31" spans="1:36" ht="14.25" x14ac:dyDescent="0.25">
      <c r="B31" s="30" t="s">
        <v>319</v>
      </c>
      <c r="C31" s="16">
        <v>20</v>
      </c>
      <c r="D31" s="16">
        <v>18</v>
      </c>
      <c r="E31" s="16">
        <v>16</v>
      </c>
      <c r="F31" s="16">
        <v>14</v>
      </c>
      <c r="G31" s="16">
        <v>12</v>
      </c>
      <c r="H31" s="16">
        <v>10</v>
      </c>
    </row>
    <row r="32" spans="1:36" ht="14.25" x14ac:dyDescent="0.25">
      <c r="B32" s="31"/>
      <c r="C32" s="32"/>
      <c r="D32" s="32"/>
      <c r="E32" s="33"/>
      <c r="F32" s="33"/>
      <c r="G32" s="33"/>
      <c r="H32" s="15"/>
    </row>
    <row r="33" spans="2:8" ht="14.25" x14ac:dyDescent="0.25">
      <c r="B33" s="30" t="s">
        <v>45</v>
      </c>
      <c r="C33" s="16" t="s">
        <v>30</v>
      </c>
      <c r="D33" s="16" t="s">
        <v>31</v>
      </c>
      <c r="E33" s="16" t="s">
        <v>32</v>
      </c>
      <c r="F33" s="16" t="s">
        <v>33</v>
      </c>
      <c r="G33" s="16" t="s">
        <v>34</v>
      </c>
      <c r="H33" s="16" t="s">
        <v>35</v>
      </c>
    </row>
    <row r="34" spans="2:8" ht="14.25" x14ac:dyDescent="0.25">
      <c r="B34" s="30" t="s">
        <v>316</v>
      </c>
      <c r="C34" s="16">
        <v>12</v>
      </c>
      <c r="D34" s="16">
        <v>10</v>
      </c>
      <c r="E34" s="16">
        <v>8</v>
      </c>
      <c r="F34" s="16">
        <v>6</v>
      </c>
      <c r="G34" s="16">
        <v>4</v>
      </c>
      <c r="H34" s="16">
        <v>2</v>
      </c>
    </row>
    <row r="35" spans="2:8" ht="14.25" x14ac:dyDescent="0.25">
      <c r="B35" s="30" t="s">
        <v>317</v>
      </c>
      <c r="C35" s="16">
        <v>8</v>
      </c>
      <c r="D35" s="16">
        <v>6</v>
      </c>
      <c r="E35" s="16">
        <v>4</v>
      </c>
      <c r="F35" s="16">
        <v>2</v>
      </c>
      <c r="G35" s="16">
        <v>0</v>
      </c>
      <c r="H35" s="16">
        <v>0</v>
      </c>
    </row>
    <row r="36" spans="2:8" ht="14.25" x14ac:dyDescent="0.25">
      <c r="B36" s="30" t="s">
        <v>318</v>
      </c>
      <c r="C36" s="16">
        <v>8</v>
      </c>
      <c r="D36" s="16">
        <v>6</v>
      </c>
      <c r="E36" s="16">
        <v>4</v>
      </c>
      <c r="F36" s="16">
        <v>2</v>
      </c>
      <c r="G36" s="16">
        <v>0</v>
      </c>
      <c r="H36" s="16">
        <v>0</v>
      </c>
    </row>
    <row r="37" spans="2:8" ht="14.25" x14ac:dyDescent="0.25">
      <c r="B37" s="30" t="s">
        <v>319</v>
      </c>
      <c r="C37" s="16">
        <v>8</v>
      </c>
      <c r="D37" s="16">
        <v>6</v>
      </c>
      <c r="E37" s="16">
        <v>4</v>
      </c>
      <c r="F37" s="16">
        <v>2</v>
      </c>
      <c r="G37" s="16">
        <v>0</v>
      </c>
      <c r="H37" s="16">
        <v>0</v>
      </c>
    </row>
    <row r="38" spans="2:8" x14ac:dyDescent="0.25">
      <c r="C38" s="4"/>
      <c r="D38" s="4"/>
    </row>
    <row r="39" spans="2:8" x14ac:dyDescent="0.25">
      <c r="D39" s="4"/>
    </row>
    <row r="40" spans="2:8" x14ac:dyDescent="0.25">
      <c r="B40" s="1" t="s">
        <v>86</v>
      </c>
      <c r="D40" s="4"/>
    </row>
    <row r="41" spans="2:8" x14ac:dyDescent="0.25">
      <c r="B41" s="1" t="s">
        <v>87</v>
      </c>
      <c r="D41" s="4"/>
    </row>
  </sheetData>
  <mergeCells count="1">
    <mergeCell ref="A15:H15"/>
  </mergeCells>
  <phoneticPr fontId="14" type="noConversion"/>
  <pageMargins left="0.75" right="0.56999999999999995" top="1" bottom="1" header="0.5" footer="0.5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J35"/>
  <sheetViews>
    <sheetView workbookViewId="0">
      <selection activeCell="H1" sqref="H1"/>
    </sheetView>
  </sheetViews>
  <sheetFormatPr defaultRowHeight="15" x14ac:dyDescent="0.25"/>
  <cols>
    <col min="1" max="1" width="4.625" style="4" customWidth="1"/>
    <col min="2" max="2" width="20.625" style="4" customWidth="1"/>
    <col min="3" max="6" width="9.625" style="5" customWidth="1"/>
    <col min="7" max="7" width="9.625" style="2" customWidth="1"/>
    <col min="8" max="8" width="9.125" style="5" customWidth="1"/>
    <col min="9" max="36" width="9" style="5"/>
    <col min="37" max="16384" width="9" style="4"/>
  </cols>
  <sheetData>
    <row r="1" spans="1:36" s="1" customFormat="1" x14ac:dyDescent="0.25">
      <c r="A1" s="1" t="s">
        <v>73</v>
      </c>
      <c r="C1" s="2"/>
      <c r="D1" s="2"/>
      <c r="E1" s="2"/>
      <c r="F1" s="2"/>
      <c r="G1" s="2"/>
      <c r="H1" s="2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" customFormat="1" x14ac:dyDescent="0.25">
      <c r="A2" s="1" t="s">
        <v>76</v>
      </c>
      <c r="C2" s="2"/>
      <c r="D2" s="2"/>
      <c r="E2" s="2"/>
      <c r="F2" s="2"/>
      <c r="G2" s="2"/>
      <c r="H2" s="2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I3" s="6"/>
      <c r="J3" s="6"/>
      <c r="K3" s="6"/>
      <c r="L3" s="6"/>
      <c r="O3" s="5">
        <v>7</v>
      </c>
      <c r="P3" s="5">
        <v>9</v>
      </c>
      <c r="Q3" s="5">
        <v>14</v>
      </c>
      <c r="R3" s="5">
        <v>12</v>
      </c>
    </row>
    <row r="4" spans="1:36" s="12" customFormat="1" ht="12.75" x14ac:dyDescent="0.25">
      <c r="A4" s="9" t="s">
        <v>36</v>
      </c>
      <c r="B4" s="36" t="s">
        <v>37</v>
      </c>
      <c r="C4" s="9" t="s">
        <v>38</v>
      </c>
      <c r="D4" s="9" t="s">
        <v>201</v>
      </c>
      <c r="E4" s="9" t="s">
        <v>40</v>
      </c>
      <c r="F4" s="9" t="s">
        <v>41</v>
      </c>
      <c r="G4" s="9" t="s">
        <v>1</v>
      </c>
      <c r="H4" s="9" t="s">
        <v>227</v>
      </c>
      <c r="J4" s="11" t="s">
        <v>38</v>
      </c>
      <c r="K4" s="11" t="s">
        <v>201</v>
      </c>
      <c r="L4" s="11" t="s">
        <v>40</v>
      </c>
      <c r="M4" s="11" t="s">
        <v>41</v>
      </c>
      <c r="N4" s="10"/>
      <c r="O4" s="9" t="s">
        <v>38</v>
      </c>
      <c r="P4" s="9" t="s">
        <v>201</v>
      </c>
      <c r="Q4" s="9" t="s">
        <v>40</v>
      </c>
      <c r="R4" s="9" t="s">
        <v>41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16">
        <v>1</v>
      </c>
      <c r="B5" s="30" t="s">
        <v>3</v>
      </c>
      <c r="C5" s="16">
        <v>30</v>
      </c>
      <c r="D5" s="16">
        <v>18</v>
      </c>
      <c r="E5" s="16">
        <v>18</v>
      </c>
      <c r="F5" s="16">
        <v>20</v>
      </c>
      <c r="G5" s="17">
        <f t="shared" ref="G5:G10" si="0">SUM(C5:F5)</f>
        <v>86</v>
      </c>
      <c r="H5" s="18">
        <f t="shared" ref="H5:H10" si="1">SUM(J5:M5)</f>
        <v>358.53174603174602</v>
      </c>
      <c r="J5" s="18">
        <f t="shared" ref="J5:J10" si="2">O5/O$3*150</f>
        <v>139.28571428571428</v>
      </c>
      <c r="K5" s="18">
        <f t="shared" ref="K5:M10" si="3">P5/P$3*100</f>
        <v>72.222222222222214</v>
      </c>
      <c r="L5" s="18">
        <f t="shared" si="3"/>
        <v>67.857142857142861</v>
      </c>
      <c r="M5" s="18">
        <f t="shared" si="3"/>
        <v>79.166666666666657</v>
      </c>
      <c r="O5" s="18">
        <v>6.5</v>
      </c>
      <c r="P5" s="18">
        <v>6.5</v>
      </c>
      <c r="Q5" s="18">
        <v>9.5</v>
      </c>
      <c r="R5" s="18">
        <v>9.5</v>
      </c>
    </row>
    <row r="6" spans="1:36" x14ac:dyDescent="0.25">
      <c r="A6" s="16">
        <v>2</v>
      </c>
      <c r="B6" s="30" t="s">
        <v>4</v>
      </c>
      <c r="C6" s="16">
        <v>20</v>
      </c>
      <c r="D6" s="16">
        <v>10</v>
      </c>
      <c r="E6" s="16">
        <v>16</v>
      </c>
      <c r="F6" s="16">
        <v>18</v>
      </c>
      <c r="G6" s="17">
        <f t="shared" si="0"/>
        <v>64</v>
      </c>
      <c r="H6" s="18">
        <f t="shared" si="1"/>
        <v>297.81746031746036</v>
      </c>
      <c r="J6" s="18">
        <f t="shared" si="2"/>
        <v>107.14285714285714</v>
      </c>
      <c r="K6" s="18">
        <f t="shared" si="3"/>
        <v>55.555555555555557</v>
      </c>
      <c r="L6" s="18">
        <f t="shared" si="3"/>
        <v>64.285714285714292</v>
      </c>
      <c r="M6" s="18">
        <f t="shared" si="3"/>
        <v>70.833333333333343</v>
      </c>
      <c r="O6" s="18">
        <v>5</v>
      </c>
      <c r="P6" s="18">
        <v>5</v>
      </c>
      <c r="Q6" s="18">
        <v>9</v>
      </c>
      <c r="R6" s="18">
        <v>8.5</v>
      </c>
    </row>
    <row r="7" spans="1:36" x14ac:dyDescent="0.25">
      <c r="A7" s="16">
        <v>3</v>
      </c>
      <c r="B7" s="30" t="s">
        <v>54</v>
      </c>
      <c r="C7" s="16">
        <v>24</v>
      </c>
      <c r="D7" s="16">
        <v>20</v>
      </c>
      <c r="E7" s="16">
        <v>12</v>
      </c>
      <c r="F7" s="16"/>
      <c r="G7" s="17">
        <f t="shared" si="0"/>
        <v>56</v>
      </c>
      <c r="H7" s="18">
        <f t="shared" si="1"/>
        <v>251.1904761904762</v>
      </c>
      <c r="J7" s="18">
        <f t="shared" si="2"/>
        <v>117.85714285714286</v>
      </c>
      <c r="K7" s="18">
        <f t="shared" si="3"/>
        <v>83.333333333333343</v>
      </c>
      <c r="L7" s="18">
        <f t="shared" si="3"/>
        <v>50</v>
      </c>
      <c r="M7" s="18">
        <f t="shared" si="3"/>
        <v>0</v>
      </c>
      <c r="O7" s="18">
        <v>5.5</v>
      </c>
      <c r="P7" s="18">
        <v>7.5</v>
      </c>
      <c r="Q7" s="18">
        <v>7</v>
      </c>
      <c r="R7" s="18"/>
    </row>
    <row r="8" spans="1:36" x14ac:dyDescent="0.25">
      <c r="A8" s="16">
        <v>4</v>
      </c>
      <c r="B8" s="30" t="s">
        <v>7</v>
      </c>
      <c r="C8" s="16">
        <v>14</v>
      </c>
      <c r="D8" s="16">
        <v>12</v>
      </c>
      <c r="E8" s="16">
        <v>14</v>
      </c>
      <c r="F8" s="16">
        <v>16</v>
      </c>
      <c r="G8" s="17">
        <f t="shared" si="0"/>
        <v>56</v>
      </c>
      <c r="H8" s="18">
        <f t="shared" si="1"/>
        <v>194.44444444444446</v>
      </c>
      <c r="J8" s="18">
        <f t="shared" si="2"/>
        <v>42.857142857142854</v>
      </c>
      <c r="K8" s="18">
        <f t="shared" si="3"/>
        <v>61.111111111111114</v>
      </c>
      <c r="L8" s="18">
        <f t="shared" si="3"/>
        <v>57.142857142857139</v>
      </c>
      <c r="M8" s="18">
        <f t="shared" si="3"/>
        <v>33.333333333333329</v>
      </c>
      <c r="O8" s="18">
        <v>2</v>
      </c>
      <c r="P8" s="18">
        <v>5.5</v>
      </c>
      <c r="Q8" s="18">
        <v>8</v>
      </c>
      <c r="R8" s="18">
        <v>4</v>
      </c>
    </row>
    <row r="9" spans="1:36" x14ac:dyDescent="0.25">
      <c r="A9" s="16">
        <v>5</v>
      </c>
      <c r="B9" s="30" t="s">
        <v>12</v>
      </c>
      <c r="C9" s="16">
        <v>18</v>
      </c>
      <c r="D9" s="16">
        <v>16</v>
      </c>
      <c r="E9" s="16">
        <v>8</v>
      </c>
      <c r="F9" s="16"/>
      <c r="G9" s="17">
        <f t="shared" si="0"/>
        <v>42</v>
      </c>
      <c r="H9" s="18">
        <f t="shared" si="1"/>
        <v>180.95238095238091</v>
      </c>
      <c r="J9" s="18">
        <f t="shared" si="2"/>
        <v>85.714285714285708</v>
      </c>
      <c r="K9" s="18">
        <f t="shared" si="3"/>
        <v>66.666666666666657</v>
      </c>
      <c r="L9" s="18">
        <f t="shared" si="3"/>
        <v>28.571428571428569</v>
      </c>
      <c r="M9" s="18">
        <f t="shared" si="3"/>
        <v>0</v>
      </c>
      <c r="O9" s="18">
        <v>4</v>
      </c>
      <c r="P9" s="18">
        <v>6</v>
      </c>
      <c r="Q9" s="18">
        <v>4</v>
      </c>
      <c r="R9" s="18"/>
    </row>
    <row r="10" spans="1:36" x14ac:dyDescent="0.25">
      <c r="A10" s="16">
        <v>6</v>
      </c>
      <c r="B10" s="30" t="s">
        <v>16</v>
      </c>
      <c r="C10" s="16">
        <v>12</v>
      </c>
      <c r="D10" s="16">
        <v>6</v>
      </c>
      <c r="E10" s="16">
        <v>10</v>
      </c>
      <c r="F10" s="16">
        <v>14</v>
      </c>
      <c r="G10" s="17">
        <f t="shared" si="0"/>
        <v>42</v>
      </c>
      <c r="H10" s="18">
        <f t="shared" si="1"/>
        <v>126.98412698412699</v>
      </c>
      <c r="J10" s="18">
        <f t="shared" si="2"/>
        <v>42.857142857142854</v>
      </c>
      <c r="K10" s="18">
        <f t="shared" si="3"/>
        <v>38.888888888888893</v>
      </c>
      <c r="L10" s="18">
        <f t="shared" si="3"/>
        <v>28.571428571428569</v>
      </c>
      <c r="M10" s="18">
        <f t="shared" si="3"/>
        <v>16.666666666666664</v>
      </c>
      <c r="O10" s="18">
        <v>2</v>
      </c>
      <c r="P10" s="18">
        <v>3.5</v>
      </c>
      <c r="Q10" s="18">
        <v>4</v>
      </c>
      <c r="R10" s="18">
        <v>2</v>
      </c>
    </row>
    <row r="12" spans="1:36" ht="15.75" x14ac:dyDescent="0.25">
      <c r="A12" s="47" t="s">
        <v>58</v>
      </c>
      <c r="B12" s="48"/>
      <c r="C12" s="48"/>
      <c r="D12" s="48"/>
      <c r="E12" s="48"/>
      <c r="F12" s="48"/>
      <c r="G12" s="48"/>
      <c r="H12" s="48"/>
    </row>
    <row r="13" spans="1:36" s="25" customFormat="1" ht="12.75" x14ac:dyDescent="0.25">
      <c r="A13" s="20">
        <v>7</v>
      </c>
      <c r="B13" s="34" t="s">
        <v>44</v>
      </c>
      <c r="C13" s="35"/>
      <c r="D13" s="35">
        <v>8</v>
      </c>
      <c r="E13" s="35">
        <v>20</v>
      </c>
      <c r="F13" s="35"/>
      <c r="G13" s="9">
        <f>SUM(C13:F13)</f>
        <v>28</v>
      </c>
      <c r="H13" s="23">
        <f>SUM(J13:M13)</f>
        <v>130.15873015873015</v>
      </c>
      <c r="I13" s="24"/>
      <c r="J13" s="23">
        <f>O13/O$3*150</f>
        <v>0</v>
      </c>
      <c r="K13" s="23">
        <f t="shared" ref="K13:M17" si="4">P13/P$3*100</f>
        <v>44.444444444444443</v>
      </c>
      <c r="L13" s="23">
        <f t="shared" si="4"/>
        <v>85.714285714285708</v>
      </c>
      <c r="M13" s="23">
        <f t="shared" si="4"/>
        <v>0</v>
      </c>
      <c r="N13" s="24"/>
      <c r="O13" s="23"/>
      <c r="P13" s="23">
        <v>4</v>
      </c>
      <c r="Q13" s="23">
        <v>12</v>
      </c>
      <c r="R13" s="23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s="25" customFormat="1" ht="12.75" x14ac:dyDescent="0.25">
      <c r="A14" s="20">
        <v>8</v>
      </c>
      <c r="B14" s="37" t="s">
        <v>23</v>
      </c>
      <c r="C14" s="35">
        <v>16</v>
      </c>
      <c r="D14" s="35">
        <v>4</v>
      </c>
      <c r="E14" s="35"/>
      <c r="F14" s="35"/>
      <c r="G14" s="9">
        <f>SUM(C14:F14)</f>
        <v>20</v>
      </c>
      <c r="H14" s="23">
        <f>SUM(J14:M14)</f>
        <v>75.396825396825392</v>
      </c>
      <c r="I14" s="24"/>
      <c r="J14" s="23">
        <f>O14/O$3*150</f>
        <v>64.285714285714278</v>
      </c>
      <c r="K14" s="23">
        <f t="shared" si="4"/>
        <v>11.111111111111111</v>
      </c>
      <c r="L14" s="23">
        <f t="shared" si="4"/>
        <v>0</v>
      </c>
      <c r="M14" s="23">
        <f t="shared" si="4"/>
        <v>0</v>
      </c>
      <c r="N14" s="24"/>
      <c r="O14" s="23">
        <v>3</v>
      </c>
      <c r="P14" s="23">
        <v>1</v>
      </c>
      <c r="Q14" s="23"/>
      <c r="R14" s="23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s="25" customFormat="1" ht="12.75" x14ac:dyDescent="0.25">
      <c r="A15" s="20">
        <v>9</v>
      </c>
      <c r="B15" s="34" t="s">
        <v>74</v>
      </c>
      <c r="C15" s="35"/>
      <c r="D15" s="35">
        <v>14</v>
      </c>
      <c r="E15" s="35"/>
      <c r="F15" s="35"/>
      <c r="G15" s="9">
        <f>SUM(C15:F15)</f>
        <v>14</v>
      </c>
      <c r="H15" s="23">
        <f>SUM(J15:M15)</f>
        <v>66.666666666666657</v>
      </c>
      <c r="I15" s="24"/>
      <c r="J15" s="23">
        <f>O15/O$3*150</f>
        <v>0</v>
      </c>
      <c r="K15" s="23">
        <f t="shared" si="4"/>
        <v>66.666666666666657</v>
      </c>
      <c r="L15" s="23">
        <f t="shared" si="4"/>
        <v>0</v>
      </c>
      <c r="M15" s="23">
        <f t="shared" si="4"/>
        <v>0</v>
      </c>
      <c r="N15" s="24"/>
      <c r="O15" s="23"/>
      <c r="P15" s="23">
        <v>6</v>
      </c>
      <c r="Q15" s="23"/>
      <c r="R15" s="23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s="25" customFormat="1" ht="12.75" x14ac:dyDescent="0.25">
      <c r="A16" s="20">
        <v>10</v>
      </c>
      <c r="B16" s="34" t="s">
        <v>68</v>
      </c>
      <c r="C16" s="35">
        <v>10</v>
      </c>
      <c r="D16" s="35">
        <v>2</v>
      </c>
      <c r="E16" s="35"/>
      <c r="F16" s="35"/>
      <c r="G16" s="9">
        <f>SUM(C16:F16)</f>
        <v>12</v>
      </c>
      <c r="H16" s="23">
        <f>SUM(J16:M16)</f>
        <v>0</v>
      </c>
      <c r="I16" s="24"/>
      <c r="J16" s="23">
        <f>O16/O$3*150</f>
        <v>0</v>
      </c>
      <c r="K16" s="23">
        <f t="shared" si="4"/>
        <v>0</v>
      </c>
      <c r="L16" s="23">
        <f t="shared" si="4"/>
        <v>0</v>
      </c>
      <c r="M16" s="23">
        <f t="shared" si="4"/>
        <v>0</v>
      </c>
      <c r="N16" s="24"/>
      <c r="O16" s="23">
        <v>0</v>
      </c>
      <c r="P16" s="23">
        <v>0</v>
      </c>
      <c r="Q16" s="23"/>
      <c r="R16" s="23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s="25" customFormat="1" ht="12.75" x14ac:dyDescent="0.25">
      <c r="A17" s="20">
        <v>11</v>
      </c>
      <c r="B17" s="34" t="s">
        <v>75</v>
      </c>
      <c r="C17" s="35"/>
      <c r="D17" s="35"/>
      <c r="E17" s="35">
        <v>6</v>
      </c>
      <c r="F17" s="35"/>
      <c r="G17" s="9">
        <f>SUM(C17:F17)</f>
        <v>6</v>
      </c>
      <c r="H17" s="23">
        <f>SUM(J17:M17)</f>
        <v>10.714285714285714</v>
      </c>
      <c r="I17" s="24"/>
      <c r="J17" s="23">
        <f>O17/O$3*150</f>
        <v>0</v>
      </c>
      <c r="K17" s="23">
        <f t="shared" si="4"/>
        <v>0</v>
      </c>
      <c r="L17" s="23">
        <f t="shared" si="4"/>
        <v>10.714285714285714</v>
      </c>
      <c r="M17" s="23">
        <f t="shared" si="4"/>
        <v>0</v>
      </c>
      <c r="N17" s="24"/>
      <c r="O17" s="23"/>
      <c r="P17" s="23"/>
      <c r="Q17" s="23">
        <v>1.5</v>
      </c>
      <c r="R17" s="23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s="25" customFormat="1" ht="12.75" x14ac:dyDescent="0.25">
      <c r="C18" s="24"/>
      <c r="D18" s="24"/>
      <c r="E18" s="24"/>
      <c r="F18" s="24"/>
      <c r="G18" s="10"/>
      <c r="H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19" customFormat="1" ht="14.25" x14ac:dyDescent="0.25">
      <c r="B19" s="19" t="s">
        <v>19</v>
      </c>
      <c r="C19" s="27"/>
      <c r="D19" s="27"/>
      <c r="E19" s="27"/>
      <c r="F19" s="27"/>
      <c r="G19" s="28"/>
      <c r="H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</row>
    <row r="21" spans="1:36" ht="14.25" x14ac:dyDescent="0.25">
      <c r="B21" s="30" t="s">
        <v>45</v>
      </c>
      <c r="C21" s="16" t="s">
        <v>24</v>
      </c>
      <c r="D21" s="16" t="s">
        <v>25</v>
      </c>
      <c r="E21" s="16" t="s">
        <v>26</v>
      </c>
      <c r="F21" s="16" t="s">
        <v>27</v>
      </c>
      <c r="G21" s="16" t="s">
        <v>28</v>
      </c>
      <c r="H21" s="16" t="s">
        <v>29</v>
      </c>
    </row>
    <row r="22" spans="1:36" ht="14.25" x14ac:dyDescent="0.25">
      <c r="B22" s="30" t="s">
        <v>316</v>
      </c>
      <c r="C22" s="16">
        <v>30</v>
      </c>
      <c r="D22" s="16">
        <v>24</v>
      </c>
      <c r="E22" s="16">
        <v>20</v>
      </c>
      <c r="F22" s="16">
        <v>18</v>
      </c>
      <c r="G22" s="16">
        <v>16</v>
      </c>
      <c r="H22" s="16">
        <v>14</v>
      </c>
    </row>
    <row r="23" spans="1:36" ht="14.25" x14ac:dyDescent="0.25">
      <c r="B23" s="30" t="s">
        <v>317</v>
      </c>
      <c r="C23" s="16">
        <v>20</v>
      </c>
      <c r="D23" s="16">
        <v>18</v>
      </c>
      <c r="E23" s="16">
        <v>16</v>
      </c>
      <c r="F23" s="16">
        <v>14</v>
      </c>
      <c r="G23" s="16">
        <v>12</v>
      </c>
      <c r="H23" s="16">
        <v>10</v>
      </c>
    </row>
    <row r="24" spans="1:36" ht="14.25" x14ac:dyDescent="0.25">
      <c r="B24" s="30" t="s">
        <v>318</v>
      </c>
      <c r="C24" s="16">
        <v>20</v>
      </c>
      <c r="D24" s="16">
        <v>18</v>
      </c>
      <c r="E24" s="16">
        <v>16</v>
      </c>
      <c r="F24" s="16">
        <v>14</v>
      </c>
      <c r="G24" s="16">
        <v>12</v>
      </c>
      <c r="H24" s="16">
        <v>10</v>
      </c>
    </row>
    <row r="25" spans="1:36" ht="14.25" x14ac:dyDescent="0.25">
      <c r="B25" s="30" t="s">
        <v>319</v>
      </c>
      <c r="C25" s="16">
        <v>20</v>
      </c>
      <c r="D25" s="16">
        <v>18</v>
      </c>
      <c r="E25" s="16">
        <v>16</v>
      </c>
      <c r="F25" s="16">
        <v>14</v>
      </c>
      <c r="G25" s="16">
        <v>12</v>
      </c>
      <c r="H25" s="16">
        <v>10</v>
      </c>
    </row>
    <row r="26" spans="1:36" ht="14.25" x14ac:dyDescent="0.25">
      <c r="B26" s="31"/>
      <c r="C26" s="32"/>
      <c r="D26" s="32"/>
      <c r="E26" s="33"/>
      <c r="F26" s="33"/>
      <c r="G26" s="33"/>
      <c r="H26" s="15"/>
    </row>
    <row r="27" spans="1:36" ht="14.25" x14ac:dyDescent="0.25">
      <c r="B27" s="30" t="s">
        <v>45</v>
      </c>
      <c r="C27" s="16" t="s">
        <v>30</v>
      </c>
      <c r="D27" s="16" t="s">
        <v>31</v>
      </c>
      <c r="E27" s="16" t="s">
        <v>32</v>
      </c>
      <c r="F27" s="16" t="s">
        <v>33</v>
      </c>
      <c r="G27" s="16" t="s">
        <v>34</v>
      </c>
      <c r="H27" s="16" t="s">
        <v>35</v>
      </c>
    </row>
    <row r="28" spans="1:36" ht="14.25" x14ac:dyDescent="0.25">
      <c r="B28" s="30" t="s">
        <v>316</v>
      </c>
      <c r="C28" s="16">
        <v>12</v>
      </c>
      <c r="D28" s="16">
        <v>10</v>
      </c>
      <c r="E28" s="16">
        <v>8</v>
      </c>
      <c r="F28" s="16">
        <v>6</v>
      </c>
      <c r="G28" s="16">
        <v>4</v>
      </c>
      <c r="H28" s="16">
        <v>2</v>
      </c>
    </row>
    <row r="29" spans="1:36" ht="14.25" x14ac:dyDescent="0.25">
      <c r="B29" s="30" t="s">
        <v>317</v>
      </c>
      <c r="C29" s="16">
        <v>8</v>
      </c>
      <c r="D29" s="16">
        <v>6</v>
      </c>
      <c r="E29" s="16">
        <v>4</v>
      </c>
      <c r="F29" s="16">
        <v>2</v>
      </c>
      <c r="G29" s="16">
        <v>0</v>
      </c>
      <c r="H29" s="16">
        <v>0</v>
      </c>
    </row>
    <row r="30" spans="1:36" ht="14.25" x14ac:dyDescent="0.25">
      <c r="B30" s="30" t="s">
        <v>318</v>
      </c>
      <c r="C30" s="16">
        <v>8</v>
      </c>
      <c r="D30" s="16">
        <v>6</v>
      </c>
      <c r="E30" s="16">
        <v>4</v>
      </c>
      <c r="F30" s="16">
        <v>2</v>
      </c>
      <c r="G30" s="16">
        <v>0</v>
      </c>
      <c r="H30" s="16">
        <v>0</v>
      </c>
    </row>
    <row r="31" spans="1:36" ht="14.25" x14ac:dyDescent="0.25">
      <c r="B31" s="30" t="s">
        <v>319</v>
      </c>
      <c r="C31" s="16">
        <v>8</v>
      </c>
      <c r="D31" s="16">
        <v>6</v>
      </c>
      <c r="E31" s="16">
        <v>4</v>
      </c>
      <c r="F31" s="16">
        <v>2</v>
      </c>
      <c r="G31" s="16">
        <v>0</v>
      </c>
      <c r="H31" s="16">
        <v>0</v>
      </c>
    </row>
    <row r="32" spans="1:36" x14ac:dyDescent="0.25">
      <c r="C32" s="4"/>
      <c r="D32" s="4"/>
    </row>
    <row r="33" spans="2:4" x14ac:dyDescent="0.25">
      <c r="D33" s="4"/>
    </row>
    <row r="34" spans="2:4" x14ac:dyDescent="0.25">
      <c r="B34" s="1" t="s">
        <v>86</v>
      </c>
      <c r="D34" s="4"/>
    </row>
    <row r="35" spans="2:4" x14ac:dyDescent="0.25">
      <c r="B35" s="1" t="s">
        <v>87</v>
      </c>
      <c r="D35" s="4"/>
    </row>
  </sheetData>
  <mergeCells count="1">
    <mergeCell ref="A12:H12"/>
  </mergeCells>
  <phoneticPr fontId="14" type="noConversion"/>
  <pageMargins left="0.75" right="0.65" top="1" bottom="1" header="0.5" footer="0.5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AJ36"/>
  <sheetViews>
    <sheetView workbookViewId="0">
      <selection activeCell="H1" sqref="H1"/>
    </sheetView>
  </sheetViews>
  <sheetFormatPr defaultRowHeight="15" x14ac:dyDescent="0.25"/>
  <cols>
    <col min="1" max="1" width="4.75" style="4" customWidth="1"/>
    <col min="2" max="2" width="20.625" style="4" customWidth="1"/>
    <col min="3" max="6" width="9.625" style="5" customWidth="1"/>
    <col min="7" max="7" width="9.625" style="2" customWidth="1"/>
    <col min="8" max="8" width="9.125" style="5" customWidth="1"/>
    <col min="9" max="36" width="9" style="5"/>
    <col min="37" max="16384" width="9" style="4"/>
  </cols>
  <sheetData>
    <row r="1" spans="1:36" s="1" customFormat="1" x14ac:dyDescent="0.25">
      <c r="A1" s="1" t="s">
        <v>77</v>
      </c>
      <c r="C1" s="2"/>
      <c r="D1" s="2"/>
      <c r="E1" s="2"/>
      <c r="F1" s="2"/>
      <c r="G1" s="2"/>
      <c r="H1" s="2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" customFormat="1" x14ac:dyDescent="0.25">
      <c r="A2" s="1" t="s">
        <v>80</v>
      </c>
      <c r="C2" s="2"/>
      <c r="D2" s="2"/>
      <c r="E2" s="2"/>
      <c r="F2" s="2"/>
      <c r="G2" s="2"/>
      <c r="H2" s="2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I3" s="6"/>
      <c r="J3" s="6"/>
      <c r="K3" s="6"/>
      <c r="L3" s="6"/>
      <c r="O3" s="5">
        <v>9</v>
      </c>
      <c r="P3" s="5">
        <v>10</v>
      </c>
      <c r="Q3" s="5">
        <v>18</v>
      </c>
      <c r="R3" s="5">
        <v>32</v>
      </c>
    </row>
    <row r="4" spans="1:36" s="12" customFormat="1" ht="12.75" x14ac:dyDescent="0.25">
      <c r="A4" s="9" t="s">
        <v>36</v>
      </c>
      <c r="B4" s="36" t="s">
        <v>37</v>
      </c>
      <c r="C4" s="9" t="s">
        <v>38</v>
      </c>
      <c r="D4" s="9" t="s">
        <v>201</v>
      </c>
      <c r="E4" s="9" t="s">
        <v>40</v>
      </c>
      <c r="F4" s="9" t="s">
        <v>41</v>
      </c>
      <c r="G4" s="9" t="s">
        <v>1</v>
      </c>
      <c r="H4" s="9" t="s">
        <v>227</v>
      </c>
      <c r="J4" s="11" t="s">
        <v>38</v>
      </c>
      <c r="K4" s="11" t="s">
        <v>201</v>
      </c>
      <c r="L4" s="11" t="s">
        <v>40</v>
      </c>
      <c r="M4" s="11" t="s">
        <v>41</v>
      </c>
      <c r="N4" s="10"/>
      <c r="O4" s="9" t="s">
        <v>38</v>
      </c>
      <c r="P4" s="9" t="s">
        <v>201</v>
      </c>
      <c r="Q4" s="9" t="s">
        <v>40</v>
      </c>
      <c r="R4" s="9" t="s">
        <v>41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16">
        <v>1</v>
      </c>
      <c r="B5" s="30" t="s">
        <v>3</v>
      </c>
      <c r="C5" s="16">
        <v>30</v>
      </c>
      <c r="D5" s="16">
        <v>20</v>
      </c>
      <c r="E5" s="16">
        <v>20</v>
      </c>
      <c r="F5" s="16">
        <v>18</v>
      </c>
      <c r="G5" s="17">
        <f t="shared" ref="G5:G13" si="0">SUM(C5:F5)</f>
        <v>88</v>
      </c>
      <c r="H5" s="18">
        <f t="shared" ref="H5:H13" si="1">SUM(J5:M5)</f>
        <v>384.375</v>
      </c>
      <c r="J5" s="18">
        <f t="shared" ref="J5:J13" si="2">O5/O$3*150</f>
        <v>116.66666666666667</v>
      </c>
      <c r="K5" s="18">
        <f t="shared" ref="K5:K13" si="3">P5/P$3*100</f>
        <v>100</v>
      </c>
      <c r="L5" s="18">
        <f t="shared" ref="L5:L13" si="4">Q5/Q$3*100</f>
        <v>83.333333333333343</v>
      </c>
      <c r="M5" s="18">
        <f t="shared" ref="M5:M13" si="5">R5/R$3*100</f>
        <v>84.375</v>
      </c>
      <c r="O5" s="18">
        <v>7</v>
      </c>
      <c r="P5" s="18">
        <v>10</v>
      </c>
      <c r="Q5" s="18">
        <v>15</v>
      </c>
      <c r="R5" s="18">
        <v>27</v>
      </c>
    </row>
    <row r="6" spans="1:36" x14ac:dyDescent="0.25">
      <c r="A6" s="16">
        <v>2</v>
      </c>
      <c r="B6" s="30" t="s">
        <v>78</v>
      </c>
      <c r="C6" s="16">
        <v>20</v>
      </c>
      <c r="D6" s="16">
        <v>16</v>
      </c>
      <c r="E6" s="16">
        <v>18</v>
      </c>
      <c r="F6" s="16">
        <v>20</v>
      </c>
      <c r="G6" s="17">
        <f t="shared" si="0"/>
        <v>74</v>
      </c>
      <c r="H6" s="18">
        <f t="shared" si="1"/>
        <v>346.49305555555554</v>
      </c>
      <c r="J6" s="18">
        <f t="shared" si="2"/>
        <v>100</v>
      </c>
      <c r="K6" s="18">
        <f t="shared" si="3"/>
        <v>80</v>
      </c>
      <c r="L6" s="18">
        <f t="shared" si="4"/>
        <v>80.555555555555557</v>
      </c>
      <c r="M6" s="18">
        <f t="shared" si="5"/>
        <v>85.9375</v>
      </c>
      <c r="O6" s="18">
        <v>6</v>
      </c>
      <c r="P6" s="18">
        <v>8</v>
      </c>
      <c r="Q6" s="18">
        <v>14.5</v>
      </c>
      <c r="R6" s="18">
        <v>27.5</v>
      </c>
    </row>
    <row r="7" spans="1:36" x14ac:dyDescent="0.25">
      <c r="A7" s="16">
        <v>3</v>
      </c>
      <c r="B7" s="30" t="s">
        <v>54</v>
      </c>
      <c r="C7" s="16">
        <v>16</v>
      </c>
      <c r="D7" s="16">
        <v>18</v>
      </c>
      <c r="E7" s="16">
        <v>14</v>
      </c>
      <c r="F7" s="16">
        <v>16</v>
      </c>
      <c r="G7" s="17">
        <f t="shared" si="0"/>
        <v>64</v>
      </c>
      <c r="H7" s="18">
        <f t="shared" si="1"/>
        <v>299.40972222222223</v>
      </c>
      <c r="J7" s="18">
        <f t="shared" si="2"/>
        <v>91.666666666666671</v>
      </c>
      <c r="K7" s="18">
        <f t="shared" si="3"/>
        <v>85</v>
      </c>
      <c r="L7" s="18">
        <f t="shared" si="4"/>
        <v>55.555555555555557</v>
      </c>
      <c r="M7" s="18">
        <f t="shared" si="5"/>
        <v>67.1875</v>
      </c>
      <c r="O7" s="18">
        <v>5.5</v>
      </c>
      <c r="P7" s="18">
        <v>8.5</v>
      </c>
      <c r="Q7" s="18">
        <v>10</v>
      </c>
      <c r="R7" s="18">
        <v>21.5</v>
      </c>
    </row>
    <row r="8" spans="1:36" x14ac:dyDescent="0.25">
      <c r="A8" s="16">
        <v>4</v>
      </c>
      <c r="B8" s="30" t="s">
        <v>17</v>
      </c>
      <c r="C8" s="16">
        <v>24</v>
      </c>
      <c r="D8" s="16"/>
      <c r="E8" s="16">
        <v>16</v>
      </c>
      <c r="F8" s="16">
        <v>14</v>
      </c>
      <c r="G8" s="17">
        <f t="shared" si="0"/>
        <v>54</v>
      </c>
      <c r="H8" s="18">
        <f t="shared" si="1"/>
        <v>221.35416666666666</v>
      </c>
      <c r="J8" s="18">
        <f t="shared" si="2"/>
        <v>100</v>
      </c>
      <c r="K8" s="18">
        <f t="shared" si="3"/>
        <v>0</v>
      </c>
      <c r="L8" s="18">
        <f t="shared" si="4"/>
        <v>66.666666666666657</v>
      </c>
      <c r="M8" s="18">
        <f t="shared" si="5"/>
        <v>54.6875</v>
      </c>
      <c r="O8" s="18">
        <v>6</v>
      </c>
      <c r="P8" s="18"/>
      <c r="Q8" s="18">
        <v>12</v>
      </c>
      <c r="R8" s="18">
        <v>17.5</v>
      </c>
    </row>
    <row r="9" spans="1:36" x14ac:dyDescent="0.25">
      <c r="A9" s="16">
        <v>5</v>
      </c>
      <c r="B9" s="30" t="s">
        <v>4</v>
      </c>
      <c r="C9" s="16">
        <v>18</v>
      </c>
      <c r="D9" s="16">
        <v>14</v>
      </c>
      <c r="E9" s="16">
        <v>12</v>
      </c>
      <c r="F9" s="16">
        <v>8</v>
      </c>
      <c r="G9" s="17">
        <f t="shared" si="0"/>
        <v>52</v>
      </c>
      <c r="H9" s="18">
        <f t="shared" si="1"/>
        <v>241.52777777777777</v>
      </c>
      <c r="J9" s="18">
        <f t="shared" si="2"/>
        <v>100</v>
      </c>
      <c r="K9" s="18">
        <f t="shared" si="3"/>
        <v>70</v>
      </c>
      <c r="L9" s="18">
        <f t="shared" si="4"/>
        <v>52.777777777777779</v>
      </c>
      <c r="M9" s="18">
        <f t="shared" si="5"/>
        <v>18.75</v>
      </c>
      <c r="O9" s="18">
        <v>6</v>
      </c>
      <c r="P9" s="18">
        <v>7</v>
      </c>
      <c r="Q9" s="18">
        <v>9.5</v>
      </c>
      <c r="R9" s="18">
        <v>6</v>
      </c>
    </row>
    <row r="10" spans="1:36" x14ac:dyDescent="0.25">
      <c r="A10" s="16">
        <v>6</v>
      </c>
      <c r="B10" s="30" t="s">
        <v>12</v>
      </c>
      <c r="C10" s="16">
        <v>8</v>
      </c>
      <c r="D10" s="16">
        <v>12</v>
      </c>
      <c r="E10" s="16">
        <v>10</v>
      </c>
      <c r="F10" s="16">
        <v>12</v>
      </c>
      <c r="G10" s="17">
        <f t="shared" si="0"/>
        <v>42</v>
      </c>
      <c r="H10" s="18">
        <f t="shared" si="1"/>
        <v>173.61111111111111</v>
      </c>
      <c r="J10" s="18">
        <f t="shared" si="2"/>
        <v>33.333333333333329</v>
      </c>
      <c r="K10" s="18">
        <f t="shared" si="3"/>
        <v>50</v>
      </c>
      <c r="L10" s="18">
        <f t="shared" si="4"/>
        <v>52.777777777777779</v>
      </c>
      <c r="M10" s="18">
        <f t="shared" si="5"/>
        <v>37.5</v>
      </c>
      <c r="O10" s="18">
        <v>2</v>
      </c>
      <c r="P10" s="18">
        <v>5</v>
      </c>
      <c r="Q10" s="18">
        <v>9.5</v>
      </c>
      <c r="R10" s="18">
        <v>12</v>
      </c>
    </row>
    <row r="11" spans="1:36" x14ac:dyDescent="0.25">
      <c r="A11" s="16">
        <v>7</v>
      </c>
      <c r="B11" s="30" t="s">
        <v>7</v>
      </c>
      <c r="C11" s="16">
        <v>14</v>
      </c>
      <c r="D11" s="16">
        <v>10</v>
      </c>
      <c r="E11" s="16">
        <v>8</v>
      </c>
      <c r="F11" s="16">
        <v>6</v>
      </c>
      <c r="G11" s="17">
        <f t="shared" si="0"/>
        <v>38</v>
      </c>
      <c r="H11" s="18">
        <f t="shared" si="1"/>
        <v>181.49305555555557</v>
      </c>
      <c r="J11" s="18">
        <f t="shared" si="2"/>
        <v>83.333333333333343</v>
      </c>
      <c r="K11" s="18">
        <f t="shared" si="3"/>
        <v>40</v>
      </c>
      <c r="L11" s="18">
        <f t="shared" si="4"/>
        <v>47.222222222222221</v>
      </c>
      <c r="M11" s="18">
        <f t="shared" si="5"/>
        <v>10.9375</v>
      </c>
      <c r="O11" s="18">
        <v>5</v>
      </c>
      <c r="P11" s="18">
        <v>4</v>
      </c>
      <c r="Q11" s="18">
        <v>8.5</v>
      </c>
      <c r="R11" s="18">
        <v>3.5</v>
      </c>
    </row>
    <row r="12" spans="1:36" x14ac:dyDescent="0.25">
      <c r="A12" s="16">
        <v>8</v>
      </c>
      <c r="B12" s="30" t="s">
        <v>16</v>
      </c>
      <c r="C12" s="16">
        <v>12</v>
      </c>
      <c r="D12" s="16">
        <v>6</v>
      </c>
      <c r="E12" s="16">
        <v>6</v>
      </c>
      <c r="F12" s="16">
        <v>10</v>
      </c>
      <c r="G12" s="17">
        <f t="shared" si="0"/>
        <v>34</v>
      </c>
      <c r="H12" s="18">
        <f t="shared" si="1"/>
        <v>169.93055555555554</v>
      </c>
      <c r="J12" s="18">
        <f t="shared" si="2"/>
        <v>66.666666666666657</v>
      </c>
      <c r="K12" s="18">
        <f t="shared" si="3"/>
        <v>30</v>
      </c>
      <c r="L12" s="18">
        <f t="shared" si="4"/>
        <v>38.888888888888893</v>
      </c>
      <c r="M12" s="18">
        <f t="shared" si="5"/>
        <v>34.375</v>
      </c>
      <c r="O12" s="18">
        <v>4</v>
      </c>
      <c r="P12" s="18">
        <v>3</v>
      </c>
      <c r="Q12" s="18">
        <v>7</v>
      </c>
      <c r="R12" s="18">
        <v>11</v>
      </c>
    </row>
    <row r="13" spans="1:36" x14ac:dyDescent="0.25">
      <c r="A13" s="16">
        <v>9</v>
      </c>
      <c r="B13" s="30" t="s">
        <v>68</v>
      </c>
      <c r="C13" s="16">
        <v>6</v>
      </c>
      <c r="D13" s="16">
        <v>0</v>
      </c>
      <c r="E13" s="16">
        <v>2</v>
      </c>
      <c r="F13" s="16">
        <v>4</v>
      </c>
      <c r="G13" s="17">
        <f t="shared" si="0"/>
        <v>12</v>
      </c>
      <c r="H13" s="18">
        <f t="shared" si="1"/>
        <v>21.25</v>
      </c>
      <c r="J13" s="18">
        <f t="shared" si="2"/>
        <v>0</v>
      </c>
      <c r="K13" s="18">
        <f t="shared" si="3"/>
        <v>15</v>
      </c>
      <c r="L13" s="18">
        <f t="shared" si="4"/>
        <v>0</v>
      </c>
      <c r="M13" s="18">
        <f t="shared" si="5"/>
        <v>6.25</v>
      </c>
      <c r="O13" s="18">
        <v>0</v>
      </c>
      <c r="P13" s="18">
        <v>1.5</v>
      </c>
      <c r="Q13" s="18">
        <v>0</v>
      </c>
      <c r="R13" s="18">
        <v>2</v>
      </c>
    </row>
    <row r="15" spans="1:36" ht="15.75" x14ac:dyDescent="0.25">
      <c r="A15" s="47" t="s">
        <v>58</v>
      </c>
      <c r="B15" s="48"/>
      <c r="C15" s="48"/>
      <c r="D15" s="48"/>
      <c r="E15" s="48"/>
      <c r="F15" s="48"/>
      <c r="G15" s="48"/>
      <c r="H15" s="48"/>
    </row>
    <row r="16" spans="1:36" s="25" customFormat="1" ht="12.75" x14ac:dyDescent="0.25">
      <c r="A16" s="20">
        <v>10</v>
      </c>
      <c r="B16" s="34" t="s">
        <v>23</v>
      </c>
      <c r="C16" s="35">
        <v>10</v>
      </c>
      <c r="D16" s="35">
        <v>2</v>
      </c>
      <c r="E16" s="35"/>
      <c r="F16" s="35"/>
      <c r="G16" s="9">
        <f>SUM(C16:F16)</f>
        <v>12</v>
      </c>
      <c r="H16" s="23">
        <f>SUM(J16:M16)</f>
        <v>78.333333333333343</v>
      </c>
      <c r="I16" s="24"/>
      <c r="J16" s="23">
        <f>O16/O$3*150</f>
        <v>58.333333333333336</v>
      </c>
      <c r="K16" s="23">
        <f t="shared" ref="K16:M18" si="6">P16/P$3*100</f>
        <v>20</v>
      </c>
      <c r="L16" s="23">
        <f t="shared" si="6"/>
        <v>0</v>
      </c>
      <c r="M16" s="23">
        <f t="shared" si="6"/>
        <v>0</v>
      </c>
      <c r="N16" s="24"/>
      <c r="O16" s="23">
        <v>3.5</v>
      </c>
      <c r="P16" s="23">
        <v>2</v>
      </c>
      <c r="Q16" s="23"/>
      <c r="R16" s="23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s="25" customFormat="1" ht="12.75" x14ac:dyDescent="0.25">
      <c r="A17" s="20">
        <v>11</v>
      </c>
      <c r="B17" s="34" t="s">
        <v>79</v>
      </c>
      <c r="C17" s="35"/>
      <c r="D17" s="35">
        <v>8</v>
      </c>
      <c r="E17" s="35">
        <v>4</v>
      </c>
      <c r="F17" s="35"/>
      <c r="G17" s="9">
        <f>SUM(C17:F17)</f>
        <v>12</v>
      </c>
      <c r="H17" s="23">
        <f>SUM(J17:M17)</f>
        <v>52.222222222222221</v>
      </c>
      <c r="I17" s="24"/>
      <c r="J17" s="23">
        <f>O17/O$3*150</f>
        <v>0</v>
      </c>
      <c r="K17" s="23">
        <f t="shared" si="6"/>
        <v>30</v>
      </c>
      <c r="L17" s="23">
        <f t="shared" si="6"/>
        <v>22.222222222222221</v>
      </c>
      <c r="M17" s="23">
        <f t="shared" si="6"/>
        <v>0</v>
      </c>
      <c r="N17" s="24"/>
      <c r="O17" s="23"/>
      <c r="P17" s="23">
        <v>3</v>
      </c>
      <c r="Q17" s="23">
        <v>4</v>
      </c>
      <c r="R17" s="23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s="25" customFormat="1" ht="12.75" x14ac:dyDescent="0.25">
      <c r="A18" s="20">
        <v>12</v>
      </c>
      <c r="B18" s="34" t="s">
        <v>75</v>
      </c>
      <c r="C18" s="35"/>
      <c r="D18" s="35">
        <v>4</v>
      </c>
      <c r="E18" s="35"/>
      <c r="F18" s="35"/>
      <c r="G18" s="9">
        <f>SUM(C18:F18)</f>
        <v>4</v>
      </c>
      <c r="H18" s="23">
        <f>SUM(J18:M18)</f>
        <v>30</v>
      </c>
      <c r="I18" s="24"/>
      <c r="J18" s="23">
        <f>O18/O$3*150</f>
        <v>0</v>
      </c>
      <c r="K18" s="23">
        <f t="shared" si="6"/>
        <v>30</v>
      </c>
      <c r="L18" s="23">
        <f t="shared" si="6"/>
        <v>0</v>
      </c>
      <c r="M18" s="23">
        <f t="shared" si="6"/>
        <v>0</v>
      </c>
      <c r="N18" s="24"/>
      <c r="O18" s="23"/>
      <c r="P18" s="23">
        <v>3</v>
      </c>
      <c r="Q18" s="23"/>
      <c r="R18" s="23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25" customFormat="1" ht="12.75" x14ac:dyDescent="0.25">
      <c r="C19" s="24"/>
      <c r="D19" s="24"/>
      <c r="E19" s="24"/>
      <c r="F19" s="24"/>
      <c r="G19" s="10"/>
      <c r="H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19" customFormat="1" ht="14.25" x14ac:dyDescent="0.25">
      <c r="B20" s="19" t="s">
        <v>19</v>
      </c>
      <c r="C20" s="27"/>
      <c r="D20" s="27"/>
      <c r="E20" s="27"/>
      <c r="F20" s="27"/>
      <c r="G20" s="28"/>
      <c r="H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</row>
    <row r="22" spans="1:36" ht="14.25" x14ac:dyDescent="0.25">
      <c r="B22" s="30" t="s">
        <v>45</v>
      </c>
      <c r="C22" s="16" t="s">
        <v>24</v>
      </c>
      <c r="D22" s="16" t="s">
        <v>25</v>
      </c>
      <c r="E22" s="16" t="s">
        <v>26</v>
      </c>
      <c r="F22" s="16" t="s">
        <v>27</v>
      </c>
      <c r="G22" s="16" t="s">
        <v>28</v>
      </c>
      <c r="H22" s="16" t="s">
        <v>29</v>
      </c>
    </row>
    <row r="23" spans="1:36" ht="14.25" x14ac:dyDescent="0.25">
      <c r="B23" s="30" t="s">
        <v>316</v>
      </c>
      <c r="C23" s="16">
        <v>30</v>
      </c>
      <c r="D23" s="16">
        <v>24</v>
      </c>
      <c r="E23" s="16">
        <v>20</v>
      </c>
      <c r="F23" s="16">
        <v>18</v>
      </c>
      <c r="G23" s="16">
        <v>16</v>
      </c>
      <c r="H23" s="16">
        <v>14</v>
      </c>
    </row>
    <row r="24" spans="1:36" ht="14.25" x14ac:dyDescent="0.25">
      <c r="B24" s="30" t="s">
        <v>317</v>
      </c>
      <c r="C24" s="16">
        <v>20</v>
      </c>
      <c r="D24" s="16">
        <v>18</v>
      </c>
      <c r="E24" s="16">
        <v>16</v>
      </c>
      <c r="F24" s="16">
        <v>14</v>
      </c>
      <c r="G24" s="16">
        <v>12</v>
      </c>
      <c r="H24" s="16">
        <v>10</v>
      </c>
    </row>
    <row r="25" spans="1:36" ht="14.25" x14ac:dyDescent="0.25">
      <c r="B25" s="30" t="s">
        <v>318</v>
      </c>
      <c r="C25" s="16">
        <v>20</v>
      </c>
      <c r="D25" s="16">
        <v>18</v>
      </c>
      <c r="E25" s="16">
        <v>16</v>
      </c>
      <c r="F25" s="16">
        <v>14</v>
      </c>
      <c r="G25" s="16">
        <v>12</v>
      </c>
      <c r="H25" s="16">
        <v>10</v>
      </c>
    </row>
    <row r="26" spans="1:36" ht="14.25" x14ac:dyDescent="0.25">
      <c r="B26" s="30" t="s">
        <v>319</v>
      </c>
      <c r="C26" s="16">
        <v>20</v>
      </c>
      <c r="D26" s="16">
        <v>18</v>
      </c>
      <c r="E26" s="16">
        <v>16</v>
      </c>
      <c r="F26" s="16">
        <v>14</v>
      </c>
      <c r="G26" s="16">
        <v>12</v>
      </c>
      <c r="H26" s="16">
        <v>10</v>
      </c>
    </row>
    <row r="27" spans="1:36" ht="14.25" x14ac:dyDescent="0.25">
      <c r="B27" s="31"/>
      <c r="C27" s="32"/>
      <c r="D27" s="32"/>
      <c r="E27" s="33"/>
      <c r="F27" s="33"/>
      <c r="G27" s="33"/>
      <c r="H27" s="15"/>
    </row>
    <row r="28" spans="1:36" ht="14.25" x14ac:dyDescent="0.25">
      <c r="B28" s="30" t="s">
        <v>45</v>
      </c>
      <c r="C28" s="16" t="s">
        <v>30</v>
      </c>
      <c r="D28" s="16" t="s">
        <v>31</v>
      </c>
      <c r="E28" s="16" t="s">
        <v>32</v>
      </c>
      <c r="F28" s="16" t="s">
        <v>33</v>
      </c>
      <c r="G28" s="16" t="s">
        <v>34</v>
      </c>
      <c r="H28" s="16" t="s">
        <v>35</v>
      </c>
    </row>
    <row r="29" spans="1:36" ht="14.25" x14ac:dyDescent="0.25">
      <c r="B29" s="30" t="s">
        <v>316</v>
      </c>
      <c r="C29" s="16">
        <v>12</v>
      </c>
      <c r="D29" s="16">
        <v>10</v>
      </c>
      <c r="E29" s="16">
        <v>8</v>
      </c>
      <c r="F29" s="16">
        <v>6</v>
      </c>
      <c r="G29" s="16">
        <v>4</v>
      </c>
      <c r="H29" s="16">
        <v>2</v>
      </c>
    </row>
    <row r="30" spans="1:36" ht="14.25" x14ac:dyDescent="0.25">
      <c r="B30" s="30" t="s">
        <v>317</v>
      </c>
      <c r="C30" s="16">
        <v>8</v>
      </c>
      <c r="D30" s="16">
        <v>6</v>
      </c>
      <c r="E30" s="16">
        <v>4</v>
      </c>
      <c r="F30" s="16">
        <v>2</v>
      </c>
      <c r="G30" s="16">
        <v>0</v>
      </c>
      <c r="H30" s="16">
        <v>0</v>
      </c>
    </row>
    <row r="31" spans="1:36" ht="14.25" x14ac:dyDescent="0.25">
      <c r="B31" s="30" t="s">
        <v>318</v>
      </c>
      <c r="C31" s="16">
        <v>8</v>
      </c>
      <c r="D31" s="16">
        <v>6</v>
      </c>
      <c r="E31" s="16">
        <v>4</v>
      </c>
      <c r="F31" s="16">
        <v>2</v>
      </c>
      <c r="G31" s="16">
        <v>0</v>
      </c>
      <c r="H31" s="16">
        <v>0</v>
      </c>
    </row>
    <row r="32" spans="1:36" ht="14.25" x14ac:dyDescent="0.25">
      <c r="B32" s="30" t="s">
        <v>319</v>
      </c>
      <c r="C32" s="16">
        <v>8</v>
      </c>
      <c r="D32" s="16">
        <v>6</v>
      </c>
      <c r="E32" s="16">
        <v>4</v>
      </c>
      <c r="F32" s="16">
        <v>2</v>
      </c>
      <c r="G32" s="16">
        <v>0</v>
      </c>
      <c r="H32" s="16">
        <v>0</v>
      </c>
    </row>
    <row r="33" spans="2:4" x14ac:dyDescent="0.25">
      <c r="C33" s="4"/>
      <c r="D33" s="4"/>
    </row>
    <row r="34" spans="2:4" x14ac:dyDescent="0.25">
      <c r="D34" s="4"/>
    </row>
    <row r="35" spans="2:4" x14ac:dyDescent="0.25">
      <c r="B35" s="1" t="s">
        <v>86</v>
      </c>
      <c r="D35" s="4"/>
    </row>
    <row r="36" spans="2:4" x14ac:dyDescent="0.25">
      <c r="B36" s="1" t="s">
        <v>87</v>
      </c>
      <c r="D36" s="4"/>
    </row>
  </sheetData>
  <mergeCells count="1">
    <mergeCell ref="A15:H15"/>
  </mergeCells>
  <phoneticPr fontId="14" type="noConversion"/>
  <pageMargins left="0.75" right="0.56000000000000005" top="1" bottom="1" header="0.5" footer="0.5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AJ43"/>
  <sheetViews>
    <sheetView workbookViewId="0">
      <selection activeCell="H1" sqref="H1"/>
    </sheetView>
  </sheetViews>
  <sheetFormatPr defaultRowHeight="15" x14ac:dyDescent="0.25"/>
  <cols>
    <col min="1" max="1" width="4.75" style="4" customWidth="1"/>
    <col min="2" max="2" width="20.625" style="4" customWidth="1"/>
    <col min="3" max="6" width="9.625" style="5" customWidth="1"/>
    <col min="7" max="7" width="9.625" style="2" customWidth="1"/>
    <col min="8" max="8" width="9.125" style="5" customWidth="1"/>
    <col min="9" max="36" width="9" style="5"/>
    <col min="37" max="16384" width="9" style="4"/>
  </cols>
  <sheetData>
    <row r="1" spans="1:36" s="1" customFormat="1" x14ac:dyDescent="0.25">
      <c r="A1" s="1" t="s">
        <v>81</v>
      </c>
      <c r="C1" s="2"/>
      <c r="D1" s="2"/>
      <c r="E1" s="2"/>
      <c r="F1" s="2"/>
      <c r="G1" s="2"/>
      <c r="H1" s="2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" customFormat="1" x14ac:dyDescent="0.25">
      <c r="A2" s="1" t="s">
        <v>98</v>
      </c>
      <c r="C2" s="2"/>
      <c r="D2" s="2"/>
      <c r="E2" s="2"/>
      <c r="F2" s="2"/>
      <c r="G2" s="2"/>
      <c r="H2" s="2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I3" s="6"/>
      <c r="J3" s="6"/>
      <c r="K3" s="6"/>
      <c r="L3" s="6"/>
      <c r="O3" s="5">
        <v>7</v>
      </c>
      <c r="P3" s="5">
        <v>13</v>
      </c>
      <c r="Q3" s="5">
        <v>18</v>
      </c>
      <c r="R3" s="5">
        <v>28</v>
      </c>
    </row>
    <row r="4" spans="1:36" s="12" customFormat="1" ht="12.75" x14ac:dyDescent="0.25">
      <c r="A4" s="9" t="s">
        <v>36</v>
      </c>
      <c r="B4" s="36" t="s">
        <v>37</v>
      </c>
      <c r="C4" s="9" t="s">
        <v>38</v>
      </c>
      <c r="D4" s="9" t="s">
        <v>201</v>
      </c>
      <c r="E4" s="9" t="s">
        <v>40</v>
      </c>
      <c r="F4" s="9" t="s">
        <v>41</v>
      </c>
      <c r="G4" s="9" t="s">
        <v>1</v>
      </c>
      <c r="H4" s="9" t="s">
        <v>227</v>
      </c>
      <c r="J4" s="11" t="s">
        <v>38</v>
      </c>
      <c r="K4" s="11" t="s">
        <v>201</v>
      </c>
      <c r="L4" s="11" t="s">
        <v>40</v>
      </c>
      <c r="M4" s="11" t="s">
        <v>41</v>
      </c>
      <c r="N4" s="10"/>
      <c r="O4" s="9" t="s">
        <v>38</v>
      </c>
      <c r="P4" s="9" t="s">
        <v>201</v>
      </c>
      <c r="Q4" s="9" t="s">
        <v>40</v>
      </c>
      <c r="R4" s="9" t="s">
        <v>41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16">
        <v>1</v>
      </c>
      <c r="B5" s="30" t="s">
        <v>78</v>
      </c>
      <c r="C5" s="16">
        <v>24</v>
      </c>
      <c r="D5" s="16">
        <v>18</v>
      </c>
      <c r="E5" s="16">
        <v>16</v>
      </c>
      <c r="F5" s="16">
        <v>18</v>
      </c>
      <c r="G5" s="17">
        <f t="shared" ref="G5:G14" si="0">SUM(C5:F5)</f>
        <v>76</v>
      </c>
      <c r="H5" s="18">
        <f t="shared" ref="H5:H14" si="1">SUM(J5:M5)</f>
        <v>359.41697191697187</v>
      </c>
      <c r="J5" s="18">
        <f t="shared" ref="J5:J14" si="2">O5/O$3*150</f>
        <v>128.57142857142856</v>
      </c>
      <c r="K5" s="18">
        <f t="shared" ref="K5:K14" si="3">P5/P$3*100</f>
        <v>84.615384615384613</v>
      </c>
      <c r="L5" s="18">
        <f t="shared" ref="L5:L14" si="4">Q5/Q$3*100</f>
        <v>69.444444444444443</v>
      </c>
      <c r="M5" s="18">
        <f t="shared" ref="M5:M14" si="5">R5/R$3*100</f>
        <v>76.785714285714292</v>
      </c>
      <c r="O5" s="18">
        <v>6</v>
      </c>
      <c r="P5" s="18">
        <v>11</v>
      </c>
      <c r="Q5" s="18">
        <v>12.5</v>
      </c>
      <c r="R5" s="18">
        <v>21.5</v>
      </c>
    </row>
    <row r="6" spans="1:36" x14ac:dyDescent="0.25">
      <c r="A6" s="16">
        <v>2</v>
      </c>
      <c r="B6" s="30" t="s">
        <v>3</v>
      </c>
      <c r="C6" s="16">
        <v>18</v>
      </c>
      <c r="D6" s="16">
        <v>14</v>
      </c>
      <c r="E6" s="16">
        <v>20</v>
      </c>
      <c r="F6" s="16">
        <v>20</v>
      </c>
      <c r="G6" s="17">
        <f t="shared" si="0"/>
        <v>72</v>
      </c>
      <c r="H6" s="18">
        <f t="shared" si="1"/>
        <v>349.93894993894992</v>
      </c>
      <c r="J6" s="18">
        <f t="shared" si="2"/>
        <v>96.428571428571431</v>
      </c>
      <c r="K6" s="18">
        <f t="shared" si="3"/>
        <v>76.923076923076934</v>
      </c>
      <c r="L6" s="18">
        <f t="shared" si="4"/>
        <v>94.444444444444443</v>
      </c>
      <c r="M6" s="18">
        <f t="shared" si="5"/>
        <v>82.142857142857139</v>
      </c>
      <c r="O6" s="18">
        <v>4.5</v>
      </c>
      <c r="P6" s="18">
        <v>10</v>
      </c>
      <c r="Q6" s="18">
        <v>17</v>
      </c>
      <c r="R6" s="18">
        <v>23</v>
      </c>
    </row>
    <row r="7" spans="1:36" x14ac:dyDescent="0.25">
      <c r="A7" s="16">
        <v>3</v>
      </c>
      <c r="B7" s="30" t="s">
        <v>4</v>
      </c>
      <c r="C7" s="16">
        <v>14</v>
      </c>
      <c r="D7" s="16">
        <v>20</v>
      </c>
      <c r="E7" s="16">
        <v>10</v>
      </c>
      <c r="F7" s="16">
        <v>16</v>
      </c>
      <c r="G7" s="17">
        <f t="shared" si="0"/>
        <v>60</v>
      </c>
      <c r="H7" s="18">
        <f t="shared" si="1"/>
        <v>286.95054945054943</v>
      </c>
      <c r="J7" s="18">
        <f t="shared" si="2"/>
        <v>85.714285714285708</v>
      </c>
      <c r="K7" s="18">
        <f t="shared" si="3"/>
        <v>92.307692307692307</v>
      </c>
      <c r="L7" s="18">
        <f t="shared" si="4"/>
        <v>50</v>
      </c>
      <c r="M7" s="18">
        <f t="shared" si="5"/>
        <v>58.928571428571431</v>
      </c>
      <c r="O7" s="18">
        <v>4</v>
      </c>
      <c r="P7" s="18">
        <v>12</v>
      </c>
      <c r="Q7" s="18">
        <v>9</v>
      </c>
      <c r="R7" s="18">
        <v>16.5</v>
      </c>
    </row>
    <row r="8" spans="1:36" x14ac:dyDescent="0.25">
      <c r="A8" s="16">
        <v>4</v>
      </c>
      <c r="B8" s="30" t="s">
        <v>82</v>
      </c>
      <c r="C8" s="16">
        <v>20</v>
      </c>
      <c r="D8" s="16">
        <v>16</v>
      </c>
      <c r="E8" s="16">
        <v>18</v>
      </c>
      <c r="F8" s="16"/>
      <c r="G8" s="17">
        <f t="shared" si="0"/>
        <v>54</v>
      </c>
      <c r="H8" s="18">
        <f t="shared" si="1"/>
        <v>274.02319902319903</v>
      </c>
      <c r="J8" s="18">
        <f t="shared" si="2"/>
        <v>107.14285714285714</v>
      </c>
      <c r="K8" s="18">
        <f t="shared" si="3"/>
        <v>80.769230769230774</v>
      </c>
      <c r="L8" s="18">
        <f t="shared" si="4"/>
        <v>86.111111111111114</v>
      </c>
      <c r="M8" s="18">
        <f t="shared" si="5"/>
        <v>0</v>
      </c>
      <c r="O8" s="18">
        <v>5</v>
      </c>
      <c r="P8" s="18">
        <v>10.5</v>
      </c>
      <c r="Q8" s="18">
        <v>15.5</v>
      </c>
      <c r="R8" s="18"/>
    </row>
    <row r="9" spans="1:36" x14ac:dyDescent="0.25">
      <c r="A9" s="16">
        <v>5</v>
      </c>
      <c r="B9" s="30" t="s">
        <v>12</v>
      </c>
      <c r="C9" s="16">
        <v>12</v>
      </c>
      <c r="D9" s="16">
        <v>6</v>
      </c>
      <c r="E9" s="16">
        <v>12</v>
      </c>
      <c r="F9" s="16">
        <v>12</v>
      </c>
      <c r="G9" s="17">
        <f t="shared" si="0"/>
        <v>42</v>
      </c>
      <c r="H9" s="18">
        <f t="shared" si="1"/>
        <v>245.19230769230768</v>
      </c>
      <c r="J9" s="18">
        <f t="shared" si="2"/>
        <v>85.714285714285708</v>
      </c>
      <c r="K9" s="18">
        <f t="shared" si="3"/>
        <v>57.692307692307686</v>
      </c>
      <c r="L9" s="18">
        <f t="shared" si="4"/>
        <v>50</v>
      </c>
      <c r="M9" s="18">
        <f t="shared" si="5"/>
        <v>51.785714285714292</v>
      </c>
      <c r="O9" s="18">
        <v>4</v>
      </c>
      <c r="P9" s="18">
        <v>7.5</v>
      </c>
      <c r="Q9" s="18">
        <v>9</v>
      </c>
      <c r="R9" s="18">
        <v>14.5</v>
      </c>
    </row>
    <row r="10" spans="1:36" x14ac:dyDescent="0.25">
      <c r="A10" s="16">
        <v>6</v>
      </c>
      <c r="B10" s="30" t="s">
        <v>54</v>
      </c>
      <c r="C10" s="16">
        <v>16</v>
      </c>
      <c r="D10" s="16">
        <v>10</v>
      </c>
      <c r="E10" s="16"/>
      <c r="F10" s="16">
        <v>10</v>
      </c>
      <c r="G10" s="17">
        <f t="shared" si="0"/>
        <v>36</v>
      </c>
      <c r="H10" s="18">
        <f t="shared" si="1"/>
        <v>199.03846153846155</v>
      </c>
      <c r="J10" s="18">
        <f t="shared" si="2"/>
        <v>96.428571428571431</v>
      </c>
      <c r="K10" s="18">
        <f t="shared" si="3"/>
        <v>61.53846153846154</v>
      </c>
      <c r="L10" s="18">
        <f t="shared" si="4"/>
        <v>0</v>
      </c>
      <c r="M10" s="18">
        <f t="shared" si="5"/>
        <v>41.071428571428569</v>
      </c>
      <c r="O10" s="18">
        <v>4.5</v>
      </c>
      <c r="P10" s="18">
        <v>8</v>
      </c>
      <c r="Q10" s="18"/>
      <c r="R10" s="18">
        <v>11.5</v>
      </c>
    </row>
    <row r="11" spans="1:36" x14ac:dyDescent="0.25">
      <c r="A11" s="16">
        <v>7</v>
      </c>
      <c r="B11" s="30" t="s">
        <v>84</v>
      </c>
      <c r="C11" s="16">
        <v>6</v>
      </c>
      <c r="D11" s="16">
        <v>8</v>
      </c>
      <c r="E11" s="16">
        <v>14</v>
      </c>
      <c r="F11" s="16"/>
      <c r="G11" s="17">
        <f t="shared" si="0"/>
        <v>28</v>
      </c>
      <c r="H11" s="18">
        <f t="shared" si="1"/>
        <v>193.80341880341879</v>
      </c>
      <c r="J11" s="18">
        <f t="shared" si="2"/>
        <v>75</v>
      </c>
      <c r="K11" s="18">
        <f t="shared" si="3"/>
        <v>57.692307692307686</v>
      </c>
      <c r="L11" s="18">
        <f t="shared" si="4"/>
        <v>61.111111111111114</v>
      </c>
      <c r="M11" s="18">
        <f t="shared" si="5"/>
        <v>0</v>
      </c>
      <c r="O11" s="18">
        <v>3.5</v>
      </c>
      <c r="P11" s="18">
        <v>7.5</v>
      </c>
      <c r="Q11" s="18">
        <v>11</v>
      </c>
      <c r="R11" s="18"/>
    </row>
    <row r="12" spans="1:36" x14ac:dyDescent="0.25">
      <c r="A12" s="16">
        <v>8</v>
      </c>
      <c r="B12" s="30" t="s">
        <v>79</v>
      </c>
      <c r="C12" s="16">
        <v>8</v>
      </c>
      <c r="D12" s="16">
        <v>4</v>
      </c>
      <c r="E12" s="16">
        <v>8</v>
      </c>
      <c r="F12" s="16">
        <v>6</v>
      </c>
      <c r="G12" s="17">
        <f t="shared" si="0"/>
        <v>26</v>
      </c>
      <c r="H12" s="18">
        <f t="shared" si="1"/>
        <v>147.31379731379732</v>
      </c>
      <c r="J12" s="18">
        <f t="shared" si="2"/>
        <v>75</v>
      </c>
      <c r="K12" s="18">
        <f t="shared" si="3"/>
        <v>34.615384615384613</v>
      </c>
      <c r="L12" s="18">
        <f t="shared" si="4"/>
        <v>30.555555555555557</v>
      </c>
      <c r="M12" s="18">
        <f t="shared" si="5"/>
        <v>7.1428571428571423</v>
      </c>
      <c r="O12" s="18">
        <v>3.5</v>
      </c>
      <c r="P12" s="18">
        <v>4.5</v>
      </c>
      <c r="Q12" s="18">
        <v>5.5</v>
      </c>
      <c r="R12" s="18">
        <v>2</v>
      </c>
    </row>
    <row r="13" spans="1:36" x14ac:dyDescent="0.25">
      <c r="A13" s="16">
        <v>9</v>
      </c>
      <c r="B13" s="30" t="s">
        <v>16</v>
      </c>
      <c r="C13" s="16">
        <v>4</v>
      </c>
      <c r="D13" s="16">
        <v>2</v>
      </c>
      <c r="E13" s="16"/>
      <c r="F13" s="16">
        <v>8</v>
      </c>
      <c r="G13" s="17">
        <f t="shared" si="0"/>
        <v>14</v>
      </c>
      <c r="H13" s="18">
        <f t="shared" si="1"/>
        <v>109.06593406593406</v>
      </c>
      <c r="J13" s="18">
        <f t="shared" si="2"/>
        <v>53.571428571428569</v>
      </c>
      <c r="K13" s="18">
        <f t="shared" si="3"/>
        <v>26.923076923076923</v>
      </c>
      <c r="L13" s="18">
        <f t="shared" si="4"/>
        <v>0</v>
      </c>
      <c r="M13" s="18">
        <f t="shared" si="5"/>
        <v>28.571428571428569</v>
      </c>
      <c r="O13" s="18">
        <v>2.5</v>
      </c>
      <c r="P13" s="18">
        <v>3.5</v>
      </c>
      <c r="Q13" s="18"/>
      <c r="R13" s="18">
        <v>8</v>
      </c>
    </row>
    <row r="14" spans="1:36" x14ac:dyDescent="0.25">
      <c r="A14" s="16">
        <v>10</v>
      </c>
      <c r="B14" s="30" t="s">
        <v>68</v>
      </c>
      <c r="C14" s="16">
        <v>0</v>
      </c>
      <c r="D14" s="16">
        <v>0</v>
      </c>
      <c r="E14" s="16">
        <v>2</v>
      </c>
      <c r="F14" s="16"/>
      <c r="G14" s="17">
        <f t="shared" si="0"/>
        <v>2</v>
      </c>
      <c r="H14" s="18">
        <f t="shared" si="1"/>
        <v>34.676434676434674</v>
      </c>
      <c r="J14" s="18">
        <f t="shared" si="2"/>
        <v>21.428571428571427</v>
      </c>
      <c r="K14" s="18">
        <f t="shared" si="3"/>
        <v>7.6923076923076925</v>
      </c>
      <c r="L14" s="18">
        <f t="shared" si="4"/>
        <v>5.5555555555555554</v>
      </c>
      <c r="M14" s="18">
        <f t="shared" si="5"/>
        <v>0</v>
      </c>
      <c r="O14" s="18">
        <v>1</v>
      </c>
      <c r="P14" s="18">
        <v>1</v>
      </c>
      <c r="Q14" s="18">
        <v>1</v>
      </c>
      <c r="R14" s="18"/>
    </row>
    <row r="15" spans="1:36" x14ac:dyDescent="0.25">
      <c r="A15" s="5"/>
    </row>
    <row r="16" spans="1:36" ht="15.75" x14ac:dyDescent="0.25">
      <c r="A16" s="47" t="s">
        <v>58</v>
      </c>
      <c r="B16" s="48"/>
      <c r="C16" s="48"/>
      <c r="D16" s="48"/>
      <c r="E16" s="48"/>
      <c r="F16" s="48"/>
      <c r="G16" s="48"/>
      <c r="H16" s="48"/>
    </row>
    <row r="17" spans="1:36" s="25" customFormat="1" ht="12.75" x14ac:dyDescent="0.25">
      <c r="A17" s="20">
        <v>11</v>
      </c>
      <c r="B17" s="34" t="s">
        <v>21</v>
      </c>
      <c r="C17" s="35">
        <v>30</v>
      </c>
      <c r="D17" s="35"/>
      <c r="E17" s="35"/>
      <c r="F17" s="35"/>
      <c r="G17" s="9">
        <f t="shared" ref="G17:G25" si="6">SUM(C17:F17)</f>
        <v>30</v>
      </c>
      <c r="H17" s="23">
        <f t="shared" ref="H17:H25" si="7">SUM(J17:M17)</f>
        <v>128.57142857142856</v>
      </c>
      <c r="I17" s="24"/>
      <c r="J17" s="23">
        <f t="shared" ref="J17:J25" si="8">O17/O$3*150</f>
        <v>128.57142857142856</v>
      </c>
      <c r="K17" s="23">
        <f t="shared" ref="K17:K25" si="9">P17/P$3*100</f>
        <v>0</v>
      </c>
      <c r="L17" s="23">
        <f t="shared" ref="L17:L25" si="10">Q17/Q$3*100</f>
        <v>0</v>
      </c>
      <c r="M17" s="23">
        <f t="shared" ref="M17:M25" si="11">R17/R$3*100</f>
        <v>0</v>
      </c>
      <c r="N17" s="24"/>
      <c r="O17" s="23">
        <v>6</v>
      </c>
      <c r="P17" s="23"/>
      <c r="Q17" s="23"/>
      <c r="R17" s="23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s="25" customFormat="1" ht="12.75" x14ac:dyDescent="0.25">
      <c r="A18" s="20">
        <v>12</v>
      </c>
      <c r="B18" s="34" t="s">
        <v>17</v>
      </c>
      <c r="C18" s="35"/>
      <c r="D18" s="35"/>
      <c r="E18" s="35"/>
      <c r="F18" s="35">
        <v>14</v>
      </c>
      <c r="G18" s="9">
        <f t="shared" si="6"/>
        <v>14</v>
      </c>
      <c r="H18" s="23">
        <f t="shared" si="7"/>
        <v>75</v>
      </c>
      <c r="I18" s="24"/>
      <c r="J18" s="23">
        <f t="shared" si="8"/>
        <v>21.428571428571427</v>
      </c>
      <c r="K18" s="23">
        <f t="shared" si="9"/>
        <v>0</v>
      </c>
      <c r="L18" s="23">
        <f t="shared" si="10"/>
        <v>0</v>
      </c>
      <c r="M18" s="23">
        <f t="shared" si="11"/>
        <v>53.571428571428569</v>
      </c>
      <c r="N18" s="24"/>
      <c r="O18" s="23">
        <v>1</v>
      </c>
      <c r="P18" s="23"/>
      <c r="Q18" s="23"/>
      <c r="R18" s="23">
        <v>15</v>
      </c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25" customFormat="1" ht="12.75" x14ac:dyDescent="0.25">
      <c r="A19" s="20">
        <v>13</v>
      </c>
      <c r="B19" s="34" t="s">
        <v>95</v>
      </c>
      <c r="C19" s="35"/>
      <c r="D19" s="35">
        <v>12</v>
      </c>
      <c r="E19" s="35"/>
      <c r="F19" s="35"/>
      <c r="G19" s="9">
        <f t="shared" si="6"/>
        <v>12</v>
      </c>
      <c r="H19" s="23">
        <f t="shared" si="7"/>
        <v>61.53846153846154</v>
      </c>
      <c r="I19" s="24"/>
      <c r="J19" s="23">
        <f t="shared" si="8"/>
        <v>0</v>
      </c>
      <c r="K19" s="23">
        <f t="shared" si="9"/>
        <v>61.53846153846154</v>
      </c>
      <c r="L19" s="23">
        <f t="shared" si="10"/>
        <v>0</v>
      </c>
      <c r="M19" s="23">
        <f t="shared" si="11"/>
        <v>0</v>
      </c>
      <c r="N19" s="24"/>
      <c r="O19" s="23"/>
      <c r="P19" s="23">
        <v>8</v>
      </c>
      <c r="Q19" s="23"/>
      <c r="R19" s="23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25" customFormat="1" ht="12.75" x14ac:dyDescent="0.25">
      <c r="A20" s="20">
        <v>14</v>
      </c>
      <c r="B20" s="34" t="s">
        <v>83</v>
      </c>
      <c r="C20" s="35">
        <v>10</v>
      </c>
      <c r="D20" s="35"/>
      <c r="E20" s="35"/>
      <c r="F20" s="35"/>
      <c r="G20" s="9">
        <f t="shared" si="6"/>
        <v>10</v>
      </c>
      <c r="H20" s="23">
        <f t="shared" si="7"/>
        <v>75</v>
      </c>
      <c r="I20" s="24"/>
      <c r="J20" s="23">
        <f t="shared" si="8"/>
        <v>75</v>
      </c>
      <c r="K20" s="23">
        <f t="shared" si="9"/>
        <v>0</v>
      </c>
      <c r="L20" s="23">
        <f t="shared" si="10"/>
        <v>0</v>
      </c>
      <c r="M20" s="23">
        <f t="shared" si="11"/>
        <v>0</v>
      </c>
      <c r="N20" s="24"/>
      <c r="O20" s="23">
        <v>3.5</v>
      </c>
      <c r="P20" s="23"/>
      <c r="Q20" s="23"/>
      <c r="R20" s="23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s="25" customFormat="1" ht="12.75" x14ac:dyDescent="0.25">
      <c r="A21" s="20">
        <v>15</v>
      </c>
      <c r="B21" s="34" t="s">
        <v>96</v>
      </c>
      <c r="C21" s="35"/>
      <c r="D21" s="35">
        <v>0</v>
      </c>
      <c r="E21" s="35">
        <v>6</v>
      </c>
      <c r="F21" s="35"/>
      <c r="G21" s="9">
        <f t="shared" si="6"/>
        <v>6</v>
      </c>
      <c r="H21" s="23">
        <f t="shared" si="7"/>
        <v>53.632478632478637</v>
      </c>
      <c r="I21" s="24"/>
      <c r="J21" s="23">
        <f t="shared" si="8"/>
        <v>0</v>
      </c>
      <c r="K21" s="23">
        <f t="shared" si="9"/>
        <v>23.076923076923077</v>
      </c>
      <c r="L21" s="23">
        <f t="shared" si="10"/>
        <v>30.555555555555557</v>
      </c>
      <c r="M21" s="23">
        <f t="shared" si="11"/>
        <v>0</v>
      </c>
      <c r="N21" s="24"/>
      <c r="O21" s="23"/>
      <c r="P21" s="23">
        <v>3</v>
      </c>
      <c r="Q21" s="23">
        <v>5.5</v>
      </c>
      <c r="R21" s="23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s="25" customFormat="1" ht="12.75" x14ac:dyDescent="0.25">
      <c r="A22" s="20">
        <v>16</v>
      </c>
      <c r="B22" s="34" t="s">
        <v>97</v>
      </c>
      <c r="C22" s="35"/>
      <c r="D22" s="35"/>
      <c r="E22" s="35">
        <v>4</v>
      </c>
      <c r="F22" s="35"/>
      <c r="G22" s="9">
        <f t="shared" si="6"/>
        <v>4</v>
      </c>
      <c r="H22" s="23">
        <f t="shared" si="7"/>
        <v>22.222222222222221</v>
      </c>
      <c r="I22" s="24"/>
      <c r="J22" s="23">
        <f t="shared" si="8"/>
        <v>0</v>
      </c>
      <c r="K22" s="23">
        <f t="shared" si="9"/>
        <v>0</v>
      </c>
      <c r="L22" s="23">
        <f t="shared" si="10"/>
        <v>22.222222222222221</v>
      </c>
      <c r="M22" s="23">
        <f t="shared" si="11"/>
        <v>0</v>
      </c>
      <c r="N22" s="24"/>
      <c r="O22" s="23"/>
      <c r="P22" s="23"/>
      <c r="Q22" s="23">
        <v>4</v>
      </c>
      <c r="R22" s="23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s="25" customFormat="1" ht="12.75" x14ac:dyDescent="0.25">
      <c r="A23" s="20">
        <v>17</v>
      </c>
      <c r="B23" s="34" t="s">
        <v>85</v>
      </c>
      <c r="C23" s="35">
        <v>2</v>
      </c>
      <c r="D23" s="35">
        <v>0</v>
      </c>
      <c r="E23" s="35"/>
      <c r="F23" s="35"/>
      <c r="G23" s="9">
        <f t="shared" si="6"/>
        <v>2</v>
      </c>
      <c r="H23" s="23">
        <f t="shared" si="7"/>
        <v>54.395604395604394</v>
      </c>
      <c r="I23" s="24"/>
      <c r="J23" s="23">
        <f t="shared" si="8"/>
        <v>42.857142857142854</v>
      </c>
      <c r="K23" s="23">
        <f t="shared" si="9"/>
        <v>11.538461538461538</v>
      </c>
      <c r="L23" s="23">
        <f t="shared" si="10"/>
        <v>0</v>
      </c>
      <c r="M23" s="23">
        <f t="shared" si="11"/>
        <v>0</v>
      </c>
      <c r="N23" s="24"/>
      <c r="O23" s="23">
        <v>2</v>
      </c>
      <c r="P23" s="23">
        <v>1.5</v>
      </c>
      <c r="Q23" s="23"/>
      <c r="R23" s="23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s="25" customFormat="1" ht="12.75" x14ac:dyDescent="0.25">
      <c r="A24" s="20">
        <v>18</v>
      </c>
      <c r="B24" s="34" t="s">
        <v>23</v>
      </c>
      <c r="C24" s="35">
        <v>0</v>
      </c>
      <c r="D24" s="35">
        <v>0</v>
      </c>
      <c r="E24" s="35"/>
      <c r="F24" s="35"/>
      <c r="G24" s="9">
        <f t="shared" si="6"/>
        <v>0</v>
      </c>
      <c r="H24" s="23">
        <f t="shared" si="7"/>
        <v>44.505494505494504</v>
      </c>
      <c r="I24" s="24"/>
      <c r="J24" s="23">
        <f t="shared" si="8"/>
        <v>21.428571428571427</v>
      </c>
      <c r="K24" s="23">
        <f t="shared" si="9"/>
        <v>23.076923076923077</v>
      </c>
      <c r="L24" s="23">
        <f t="shared" si="10"/>
        <v>0</v>
      </c>
      <c r="M24" s="23">
        <f t="shared" si="11"/>
        <v>0</v>
      </c>
      <c r="N24" s="24"/>
      <c r="O24" s="23">
        <v>1</v>
      </c>
      <c r="P24" s="23">
        <v>3</v>
      </c>
      <c r="Q24" s="23"/>
      <c r="R24" s="23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s="25" customFormat="1" ht="12.75" x14ac:dyDescent="0.25">
      <c r="A25" s="20">
        <v>19</v>
      </c>
      <c r="B25" s="34" t="s">
        <v>14</v>
      </c>
      <c r="C25" s="35">
        <v>0</v>
      </c>
      <c r="D25" s="35"/>
      <c r="E25" s="35"/>
      <c r="F25" s="35"/>
      <c r="G25" s="9">
        <f t="shared" si="6"/>
        <v>0</v>
      </c>
      <c r="H25" s="23">
        <f t="shared" si="7"/>
        <v>42.857142857142854</v>
      </c>
      <c r="I25" s="24"/>
      <c r="J25" s="23">
        <f t="shared" si="8"/>
        <v>42.857142857142854</v>
      </c>
      <c r="K25" s="23">
        <f t="shared" si="9"/>
        <v>0</v>
      </c>
      <c r="L25" s="23">
        <f t="shared" si="10"/>
        <v>0</v>
      </c>
      <c r="M25" s="23">
        <f t="shared" si="11"/>
        <v>0</v>
      </c>
      <c r="N25" s="24"/>
      <c r="O25" s="23">
        <v>2</v>
      </c>
      <c r="P25" s="23"/>
      <c r="Q25" s="23"/>
      <c r="R25" s="23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</row>
    <row r="26" spans="1:36" s="25" customFormat="1" ht="12.75" x14ac:dyDescent="0.25">
      <c r="C26" s="24"/>
      <c r="D26" s="24"/>
      <c r="E26" s="24"/>
      <c r="F26" s="24"/>
      <c r="G26" s="10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</row>
    <row r="27" spans="1:36" s="19" customFormat="1" ht="14.25" x14ac:dyDescent="0.25">
      <c r="B27" s="19" t="s">
        <v>19</v>
      </c>
      <c r="C27" s="27"/>
      <c r="D27" s="27"/>
      <c r="E27" s="27"/>
      <c r="F27" s="27"/>
      <c r="G27" s="28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</row>
    <row r="29" spans="1:36" ht="14.25" x14ac:dyDescent="0.25">
      <c r="B29" s="30" t="s">
        <v>45</v>
      </c>
      <c r="C29" s="16" t="s">
        <v>24</v>
      </c>
      <c r="D29" s="16" t="s">
        <v>25</v>
      </c>
      <c r="E29" s="16" t="s">
        <v>26</v>
      </c>
      <c r="F29" s="16" t="s">
        <v>27</v>
      </c>
      <c r="G29" s="16" t="s">
        <v>28</v>
      </c>
      <c r="H29" s="16" t="s">
        <v>29</v>
      </c>
    </row>
    <row r="30" spans="1:36" ht="14.25" x14ac:dyDescent="0.25">
      <c r="B30" s="30" t="s">
        <v>316</v>
      </c>
      <c r="C30" s="16">
        <v>30</v>
      </c>
      <c r="D30" s="16">
        <v>24</v>
      </c>
      <c r="E30" s="16">
        <v>20</v>
      </c>
      <c r="F30" s="16">
        <v>18</v>
      </c>
      <c r="G30" s="16">
        <v>16</v>
      </c>
      <c r="H30" s="16">
        <v>14</v>
      </c>
    </row>
    <row r="31" spans="1:36" ht="14.25" x14ac:dyDescent="0.25">
      <c r="B31" s="30" t="s">
        <v>317</v>
      </c>
      <c r="C31" s="16">
        <v>20</v>
      </c>
      <c r="D31" s="16">
        <v>18</v>
      </c>
      <c r="E31" s="16">
        <v>16</v>
      </c>
      <c r="F31" s="16">
        <v>14</v>
      </c>
      <c r="G31" s="16">
        <v>12</v>
      </c>
      <c r="H31" s="16">
        <v>10</v>
      </c>
    </row>
    <row r="32" spans="1:36" ht="14.25" x14ac:dyDescent="0.25">
      <c r="B32" s="30" t="s">
        <v>318</v>
      </c>
      <c r="C32" s="16">
        <v>20</v>
      </c>
      <c r="D32" s="16">
        <v>18</v>
      </c>
      <c r="E32" s="16">
        <v>16</v>
      </c>
      <c r="F32" s="16">
        <v>14</v>
      </c>
      <c r="G32" s="16">
        <v>12</v>
      </c>
      <c r="H32" s="16">
        <v>10</v>
      </c>
    </row>
    <row r="33" spans="2:8" ht="14.25" x14ac:dyDescent="0.25">
      <c r="B33" s="30" t="s">
        <v>319</v>
      </c>
      <c r="C33" s="16">
        <v>20</v>
      </c>
      <c r="D33" s="16">
        <v>18</v>
      </c>
      <c r="E33" s="16">
        <v>16</v>
      </c>
      <c r="F33" s="16">
        <v>14</v>
      </c>
      <c r="G33" s="16">
        <v>12</v>
      </c>
      <c r="H33" s="16">
        <v>10</v>
      </c>
    </row>
    <row r="34" spans="2:8" ht="14.25" x14ac:dyDescent="0.25">
      <c r="B34" s="31"/>
      <c r="C34" s="32"/>
      <c r="D34" s="32"/>
      <c r="E34" s="33"/>
      <c r="F34" s="33"/>
      <c r="G34" s="33"/>
      <c r="H34" s="15"/>
    </row>
    <row r="35" spans="2:8" ht="14.25" x14ac:dyDescent="0.25">
      <c r="B35" s="30" t="s">
        <v>45</v>
      </c>
      <c r="C35" s="16" t="s">
        <v>30</v>
      </c>
      <c r="D35" s="16" t="s">
        <v>31</v>
      </c>
      <c r="E35" s="16" t="s">
        <v>32</v>
      </c>
      <c r="F35" s="16" t="s">
        <v>33</v>
      </c>
      <c r="G35" s="16" t="s">
        <v>34</v>
      </c>
      <c r="H35" s="16" t="s">
        <v>35</v>
      </c>
    </row>
    <row r="36" spans="2:8" ht="14.25" x14ac:dyDescent="0.25">
      <c r="B36" s="30" t="s">
        <v>316</v>
      </c>
      <c r="C36" s="16">
        <v>12</v>
      </c>
      <c r="D36" s="16">
        <v>10</v>
      </c>
      <c r="E36" s="16">
        <v>8</v>
      </c>
      <c r="F36" s="16">
        <v>6</v>
      </c>
      <c r="G36" s="16">
        <v>4</v>
      </c>
      <c r="H36" s="16">
        <v>2</v>
      </c>
    </row>
    <row r="37" spans="2:8" ht="14.25" x14ac:dyDescent="0.25">
      <c r="B37" s="30" t="s">
        <v>317</v>
      </c>
      <c r="C37" s="16">
        <v>8</v>
      </c>
      <c r="D37" s="16">
        <v>6</v>
      </c>
      <c r="E37" s="16">
        <v>4</v>
      </c>
      <c r="F37" s="16">
        <v>2</v>
      </c>
      <c r="G37" s="16">
        <v>0</v>
      </c>
      <c r="H37" s="16">
        <v>0</v>
      </c>
    </row>
    <row r="38" spans="2:8" ht="14.25" x14ac:dyDescent="0.25">
      <c r="B38" s="30" t="s">
        <v>318</v>
      </c>
      <c r="C38" s="16">
        <v>8</v>
      </c>
      <c r="D38" s="16">
        <v>6</v>
      </c>
      <c r="E38" s="16">
        <v>4</v>
      </c>
      <c r="F38" s="16">
        <v>2</v>
      </c>
      <c r="G38" s="16">
        <v>0</v>
      </c>
      <c r="H38" s="16">
        <v>0</v>
      </c>
    </row>
    <row r="39" spans="2:8" ht="14.25" x14ac:dyDescent="0.25">
      <c r="B39" s="30" t="s">
        <v>319</v>
      </c>
      <c r="C39" s="16">
        <v>8</v>
      </c>
      <c r="D39" s="16">
        <v>6</v>
      </c>
      <c r="E39" s="16">
        <v>4</v>
      </c>
      <c r="F39" s="16">
        <v>2</v>
      </c>
      <c r="G39" s="16">
        <v>0</v>
      </c>
      <c r="H39" s="16">
        <v>0</v>
      </c>
    </row>
    <row r="40" spans="2:8" x14ac:dyDescent="0.25">
      <c r="C40" s="4"/>
      <c r="D40" s="4"/>
    </row>
    <row r="41" spans="2:8" x14ac:dyDescent="0.25">
      <c r="D41" s="4"/>
    </row>
    <row r="42" spans="2:8" x14ac:dyDescent="0.25">
      <c r="B42" s="1" t="s">
        <v>86</v>
      </c>
      <c r="D42" s="4"/>
    </row>
    <row r="43" spans="2:8" x14ac:dyDescent="0.25">
      <c r="B43" s="1" t="s">
        <v>87</v>
      </c>
      <c r="D43" s="4"/>
    </row>
  </sheetData>
  <mergeCells count="1">
    <mergeCell ref="A16:H16"/>
  </mergeCells>
  <phoneticPr fontId="14" type="noConversion"/>
  <pageMargins left="0.75" right="0.64" top="1" bottom="1" header="0.5" footer="0.5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J41"/>
  <sheetViews>
    <sheetView workbookViewId="0">
      <selection activeCell="H1" sqref="H1"/>
    </sheetView>
  </sheetViews>
  <sheetFormatPr defaultRowHeight="15" x14ac:dyDescent="0.25"/>
  <cols>
    <col min="1" max="1" width="4.75" style="4" customWidth="1"/>
    <col min="2" max="2" width="20.625" style="4" customWidth="1"/>
    <col min="3" max="6" width="9.625" style="5" customWidth="1"/>
    <col min="7" max="7" width="9.625" style="2" customWidth="1"/>
    <col min="8" max="8" width="9.125" style="5" customWidth="1"/>
    <col min="9" max="36" width="9" style="5"/>
    <col min="37" max="16384" width="9" style="4"/>
  </cols>
  <sheetData>
    <row r="1" spans="1:36" s="1" customFormat="1" x14ac:dyDescent="0.25">
      <c r="A1" s="1" t="s">
        <v>99</v>
      </c>
      <c r="C1" s="2"/>
      <c r="D1" s="2"/>
      <c r="E1" s="2"/>
      <c r="F1" s="2"/>
      <c r="G1" s="2"/>
      <c r="H1" s="2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" customFormat="1" x14ac:dyDescent="0.25">
      <c r="A2" s="1" t="s">
        <v>104</v>
      </c>
      <c r="C2" s="2"/>
      <c r="D2" s="2"/>
      <c r="E2" s="2"/>
      <c r="F2" s="2"/>
      <c r="G2" s="2"/>
      <c r="H2" s="2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I3" s="6"/>
      <c r="J3" s="6"/>
      <c r="K3" s="6"/>
      <c r="L3" s="6"/>
      <c r="O3" s="5">
        <v>7</v>
      </c>
      <c r="P3" s="5">
        <v>11</v>
      </c>
      <c r="Q3" s="5">
        <v>26</v>
      </c>
      <c r="R3" s="5">
        <v>20</v>
      </c>
    </row>
    <row r="4" spans="1:36" s="12" customFormat="1" ht="12.75" x14ac:dyDescent="0.25">
      <c r="A4" s="9" t="s">
        <v>36</v>
      </c>
      <c r="B4" s="36" t="s">
        <v>37</v>
      </c>
      <c r="C4" s="9" t="s">
        <v>38</v>
      </c>
      <c r="D4" s="9" t="s">
        <v>201</v>
      </c>
      <c r="E4" s="9" t="s">
        <v>40</v>
      </c>
      <c r="F4" s="9" t="s">
        <v>41</v>
      </c>
      <c r="G4" s="9" t="s">
        <v>1</v>
      </c>
      <c r="H4" s="9" t="s">
        <v>227</v>
      </c>
      <c r="J4" s="11" t="s">
        <v>38</v>
      </c>
      <c r="K4" s="11" t="s">
        <v>201</v>
      </c>
      <c r="L4" s="11" t="s">
        <v>40</v>
      </c>
      <c r="M4" s="11" t="s">
        <v>41</v>
      </c>
      <c r="N4" s="10"/>
      <c r="O4" s="9" t="s">
        <v>38</v>
      </c>
      <c r="P4" s="9" t="s">
        <v>201</v>
      </c>
      <c r="Q4" s="9" t="s">
        <v>40</v>
      </c>
      <c r="R4" s="9" t="s">
        <v>41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16">
        <v>1</v>
      </c>
      <c r="B5" s="30" t="s">
        <v>3</v>
      </c>
      <c r="C5" s="16">
        <v>30</v>
      </c>
      <c r="D5" s="16">
        <v>14</v>
      </c>
      <c r="E5" s="16">
        <v>20</v>
      </c>
      <c r="F5" s="16">
        <v>20</v>
      </c>
      <c r="G5" s="17">
        <f t="shared" ref="G5:G16" si="0">SUM(C5:F5)</f>
        <v>84</v>
      </c>
      <c r="H5" s="18">
        <f t="shared" ref="H5:H16" si="1">SUM(J5:M5)</f>
        <v>389.00599400599401</v>
      </c>
      <c r="J5" s="18">
        <f t="shared" ref="J5:J16" si="2">O5/O$3*150</f>
        <v>139.28571428571428</v>
      </c>
      <c r="K5" s="18">
        <f t="shared" ref="K5:K16" si="3">P5/P$3*100</f>
        <v>68.181818181818173</v>
      </c>
      <c r="L5" s="18">
        <f t="shared" ref="L5:L16" si="4">Q5/Q$3*100</f>
        <v>86.538461538461547</v>
      </c>
      <c r="M5" s="18">
        <f t="shared" ref="M5:M16" si="5">R5/R$3*100</f>
        <v>95</v>
      </c>
      <c r="O5" s="18">
        <v>6.5</v>
      </c>
      <c r="P5" s="18">
        <v>7.5</v>
      </c>
      <c r="Q5" s="18">
        <v>22.5</v>
      </c>
      <c r="R5" s="18">
        <v>19</v>
      </c>
    </row>
    <row r="6" spans="1:36" x14ac:dyDescent="0.25">
      <c r="A6" s="16">
        <v>2</v>
      </c>
      <c r="B6" s="30" t="s">
        <v>78</v>
      </c>
      <c r="C6" s="16">
        <v>24</v>
      </c>
      <c r="D6" s="16">
        <v>20</v>
      </c>
      <c r="E6" s="16">
        <v>16</v>
      </c>
      <c r="F6" s="16">
        <v>18</v>
      </c>
      <c r="G6" s="17">
        <f t="shared" si="0"/>
        <v>78</v>
      </c>
      <c r="H6" s="18">
        <f t="shared" si="1"/>
        <v>351.65334665334666</v>
      </c>
      <c r="J6" s="18">
        <f t="shared" si="2"/>
        <v>107.14285714285714</v>
      </c>
      <c r="K6" s="18">
        <f t="shared" si="3"/>
        <v>81.818181818181827</v>
      </c>
      <c r="L6" s="18">
        <f t="shared" si="4"/>
        <v>82.692307692307693</v>
      </c>
      <c r="M6" s="18">
        <f t="shared" si="5"/>
        <v>80</v>
      </c>
      <c r="O6" s="18">
        <v>5</v>
      </c>
      <c r="P6" s="18">
        <v>9</v>
      </c>
      <c r="Q6" s="18">
        <v>21.5</v>
      </c>
      <c r="R6" s="18">
        <v>16</v>
      </c>
    </row>
    <row r="7" spans="1:36" x14ac:dyDescent="0.25">
      <c r="A7" s="16">
        <v>3</v>
      </c>
      <c r="B7" s="30" t="s">
        <v>84</v>
      </c>
      <c r="C7" s="16">
        <v>20</v>
      </c>
      <c r="D7" s="16">
        <v>10</v>
      </c>
      <c r="E7" s="16">
        <v>8</v>
      </c>
      <c r="F7" s="16">
        <v>16</v>
      </c>
      <c r="G7" s="17">
        <f t="shared" si="0"/>
        <v>54</v>
      </c>
      <c r="H7" s="18">
        <f t="shared" si="1"/>
        <v>282.57992007992004</v>
      </c>
      <c r="J7" s="18">
        <f t="shared" si="2"/>
        <v>107.14285714285714</v>
      </c>
      <c r="K7" s="18">
        <f t="shared" si="3"/>
        <v>59.090909090909093</v>
      </c>
      <c r="L7" s="18">
        <f t="shared" si="4"/>
        <v>53.846153846153847</v>
      </c>
      <c r="M7" s="18">
        <f t="shared" si="5"/>
        <v>62.5</v>
      </c>
      <c r="O7" s="18">
        <v>5</v>
      </c>
      <c r="P7" s="18">
        <v>6.5</v>
      </c>
      <c r="Q7" s="18">
        <v>14</v>
      </c>
      <c r="R7" s="18">
        <v>12.5</v>
      </c>
    </row>
    <row r="8" spans="1:36" x14ac:dyDescent="0.25">
      <c r="A8" s="16">
        <v>4</v>
      </c>
      <c r="B8" s="30" t="s">
        <v>101</v>
      </c>
      <c r="C8" s="16">
        <v>16</v>
      </c>
      <c r="D8" s="16">
        <v>12</v>
      </c>
      <c r="E8" s="16">
        <v>12</v>
      </c>
      <c r="F8" s="16">
        <v>10</v>
      </c>
      <c r="G8" s="17">
        <f t="shared" si="0"/>
        <v>50</v>
      </c>
      <c r="H8" s="18">
        <f t="shared" si="1"/>
        <v>256.58841158841153</v>
      </c>
      <c r="J8" s="18">
        <f t="shared" si="2"/>
        <v>85.714285714285708</v>
      </c>
      <c r="K8" s="18">
        <f t="shared" si="3"/>
        <v>68.181818181818173</v>
      </c>
      <c r="L8" s="18">
        <f t="shared" si="4"/>
        <v>57.692307692307686</v>
      </c>
      <c r="M8" s="18">
        <f t="shared" si="5"/>
        <v>45</v>
      </c>
      <c r="O8" s="18">
        <v>4</v>
      </c>
      <c r="P8" s="18">
        <v>7.5</v>
      </c>
      <c r="Q8" s="18">
        <v>15</v>
      </c>
      <c r="R8" s="18">
        <v>9</v>
      </c>
    </row>
    <row r="9" spans="1:36" x14ac:dyDescent="0.25">
      <c r="A9" s="16">
        <v>5</v>
      </c>
      <c r="B9" s="30" t="s">
        <v>82</v>
      </c>
      <c r="C9" s="16">
        <v>8</v>
      </c>
      <c r="D9" s="16">
        <v>18</v>
      </c>
      <c r="E9" s="16">
        <v>18</v>
      </c>
      <c r="F9" s="16"/>
      <c r="G9" s="17">
        <f t="shared" si="0"/>
        <v>44</v>
      </c>
      <c r="H9" s="18">
        <f t="shared" si="1"/>
        <v>236.88811188811187</v>
      </c>
      <c r="J9" s="18">
        <f t="shared" si="2"/>
        <v>75</v>
      </c>
      <c r="K9" s="18">
        <f t="shared" si="3"/>
        <v>77.272727272727266</v>
      </c>
      <c r="L9" s="18">
        <f t="shared" si="4"/>
        <v>84.615384615384613</v>
      </c>
      <c r="M9" s="18">
        <f t="shared" si="5"/>
        <v>0</v>
      </c>
      <c r="O9" s="18">
        <v>3.5</v>
      </c>
      <c r="P9" s="18">
        <v>8.5</v>
      </c>
      <c r="Q9" s="18">
        <v>22</v>
      </c>
      <c r="R9" s="18"/>
    </row>
    <row r="10" spans="1:36" x14ac:dyDescent="0.25">
      <c r="A10" s="16">
        <v>6</v>
      </c>
      <c r="B10" s="30" t="s">
        <v>12</v>
      </c>
      <c r="C10" s="16">
        <v>12</v>
      </c>
      <c r="D10" s="16">
        <v>6</v>
      </c>
      <c r="E10" s="16">
        <v>2</v>
      </c>
      <c r="F10" s="16">
        <v>6</v>
      </c>
      <c r="G10" s="17">
        <f t="shared" si="0"/>
        <v>26</v>
      </c>
      <c r="H10" s="18">
        <f t="shared" si="1"/>
        <v>200.26223776223776</v>
      </c>
      <c r="J10" s="18">
        <f t="shared" si="2"/>
        <v>75</v>
      </c>
      <c r="K10" s="18">
        <f t="shared" si="3"/>
        <v>45.454545454545453</v>
      </c>
      <c r="L10" s="18">
        <f t="shared" si="4"/>
        <v>42.307692307692307</v>
      </c>
      <c r="M10" s="18">
        <f t="shared" si="5"/>
        <v>37.5</v>
      </c>
      <c r="O10" s="18">
        <v>3.5</v>
      </c>
      <c r="P10" s="18">
        <v>5</v>
      </c>
      <c r="Q10" s="18">
        <v>11</v>
      </c>
      <c r="R10" s="18">
        <v>7.5</v>
      </c>
    </row>
    <row r="11" spans="1:36" x14ac:dyDescent="0.25">
      <c r="A11" s="16">
        <v>7</v>
      </c>
      <c r="B11" s="30" t="s">
        <v>4</v>
      </c>
      <c r="C11" s="16">
        <v>6</v>
      </c>
      <c r="D11" s="16"/>
      <c r="E11" s="16">
        <v>6</v>
      </c>
      <c r="F11" s="16">
        <v>14</v>
      </c>
      <c r="G11" s="17">
        <f t="shared" si="0"/>
        <v>26</v>
      </c>
      <c r="H11" s="18">
        <f t="shared" si="1"/>
        <v>167.93956043956044</v>
      </c>
      <c r="J11" s="18">
        <f t="shared" si="2"/>
        <v>64.285714285714278</v>
      </c>
      <c r="K11" s="18">
        <f t="shared" si="3"/>
        <v>0</v>
      </c>
      <c r="L11" s="18">
        <f t="shared" si="4"/>
        <v>46.153846153846153</v>
      </c>
      <c r="M11" s="18">
        <f t="shared" si="5"/>
        <v>57.499999999999993</v>
      </c>
      <c r="O11" s="18">
        <v>3</v>
      </c>
      <c r="P11" s="18"/>
      <c r="Q11" s="18">
        <v>12</v>
      </c>
      <c r="R11" s="18">
        <v>11.5</v>
      </c>
    </row>
    <row r="12" spans="1:36" x14ac:dyDescent="0.25">
      <c r="A12" s="16">
        <v>8</v>
      </c>
      <c r="B12" s="30" t="s">
        <v>79</v>
      </c>
      <c r="C12" s="16">
        <v>4</v>
      </c>
      <c r="D12" s="16">
        <v>4</v>
      </c>
      <c r="E12" s="16">
        <v>4</v>
      </c>
      <c r="F12" s="16">
        <v>4</v>
      </c>
      <c r="G12" s="17">
        <f t="shared" si="0"/>
        <v>16</v>
      </c>
      <c r="H12" s="18">
        <f t="shared" si="1"/>
        <v>169.75774225774225</v>
      </c>
      <c r="J12" s="18">
        <f t="shared" si="2"/>
        <v>64.285714285714278</v>
      </c>
      <c r="K12" s="18">
        <f t="shared" si="3"/>
        <v>31.818181818181817</v>
      </c>
      <c r="L12" s="18">
        <f t="shared" si="4"/>
        <v>46.153846153846153</v>
      </c>
      <c r="M12" s="18">
        <f t="shared" si="5"/>
        <v>27.500000000000004</v>
      </c>
      <c r="O12" s="18">
        <v>3</v>
      </c>
      <c r="P12" s="18">
        <v>3.5</v>
      </c>
      <c r="Q12" s="18">
        <v>12</v>
      </c>
      <c r="R12" s="18">
        <v>5.5</v>
      </c>
    </row>
    <row r="13" spans="1:36" x14ac:dyDescent="0.25">
      <c r="A13" s="16">
        <v>9</v>
      </c>
      <c r="B13" s="30" t="s">
        <v>16</v>
      </c>
      <c r="C13" s="16">
        <v>0</v>
      </c>
      <c r="D13" s="16">
        <v>8</v>
      </c>
      <c r="E13" s="16">
        <v>0</v>
      </c>
      <c r="F13" s="16">
        <v>8</v>
      </c>
      <c r="G13" s="17">
        <f t="shared" si="0"/>
        <v>16</v>
      </c>
      <c r="H13" s="18">
        <f t="shared" si="1"/>
        <v>134.50549450549451</v>
      </c>
      <c r="J13" s="18">
        <f t="shared" si="2"/>
        <v>21.428571428571427</v>
      </c>
      <c r="K13" s="18">
        <f t="shared" si="3"/>
        <v>50</v>
      </c>
      <c r="L13" s="18">
        <f t="shared" si="4"/>
        <v>23.076923076923077</v>
      </c>
      <c r="M13" s="18">
        <f t="shared" si="5"/>
        <v>40</v>
      </c>
      <c r="O13" s="18">
        <v>1</v>
      </c>
      <c r="P13" s="18">
        <v>5.5</v>
      </c>
      <c r="Q13" s="18">
        <v>6</v>
      </c>
      <c r="R13" s="18">
        <v>8</v>
      </c>
    </row>
    <row r="14" spans="1:36" x14ac:dyDescent="0.25">
      <c r="A14" s="16">
        <v>10</v>
      </c>
      <c r="B14" s="30" t="s">
        <v>96</v>
      </c>
      <c r="C14" s="16">
        <v>10</v>
      </c>
      <c r="D14" s="16">
        <v>2</v>
      </c>
      <c r="E14" s="16">
        <v>0</v>
      </c>
      <c r="F14" s="16">
        <v>2</v>
      </c>
      <c r="G14" s="17">
        <f t="shared" si="0"/>
        <v>14</v>
      </c>
      <c r="H14" s="18">
        <f t="shared" si="1"/>
        <v>162.01048951048949</v>
      </c>
      <c r="J14" s="18">
        <f t="shared" si="2"/>
        <v>75</v>
      </c>
      <c r="K14" s="18">
        <f t="shared" si="3"/>
        <v>31.818181818181817</v>
      </c>
      <c r="L14" s="18">
        <f t="shared" si="4"/>
        <v>32.692307692307693</v>
      </c>
      <c r="M14" s="18">
        <f t="shared" si="5"/>
        <v>22.5</v>
      </c>
      <c r="O14" s="18">
        <v>3.5</v>
      </c>
      <c r="P14" s="18">
        <v>3.5</v>
      </c>
      <c r="Q14" s="18">
        <v>8.5</v>
      </c>
      <c r="R14" s="18">
        <v>4.5</v>
      </c>
    </row>
    <row r="15" spans="1:36" x14ac:dyDescent="0.25">
      <c r="A15" s="16">
        <v>11</v>
      </c>
      <c r="B15" s="30" t="s">
        <v>23</v>
      </c>
      <c r="C15" s="16">
        <v>2</v>
      </c>
      <c r="D15" s="16">
        <v>0</v>
      </c>
      <c r="E15" s="16">
        <v>0</v>
      </c>
      <c r="F15" s="16"/>
      <c r="G15" s="17">
        <f t="shared" si="0"/>
        <v>2</v>
      </c>
      <c r="H15" s="18">
        <f t="shared" si="1"/>
        <v>71.178821178821181</v>
      </c>
      <c r="J15" s="18">
        <f t="shared" si="2"/>
        <v>42.857142857142854</v>
      </c>
      <c r="K15" s="18">
        <f t="shared" si="3"/>
        <v>9.0909090909090917</v>
      </c>
      <c r="L15" s="18">
        <f t="shared" si="4"/>
        <v>19.230769230769234</v>
      </c>
      <c r="M15" s="18">
        <f t="shared" si="5"/>
        <v>0</v>
      </c>
      <c r="O15" s="18">
        <v>2</v>
      </c>
      <c r="P15" s="18">
        <v>1</v>
      </c>
      <c r="Q15" s="18">
        <v>5</v>
      </c>
      <c r="R15" s="18"/>
    </row>
    <row r="16" spans="1:36" x14ac:dyDescent="0.25">
      <c r="A16" s="16">
        <v>12</v>
      </c>
      <c r="B16" s="30" t="s">
        <v>68</v>
      </c>
      <c r="C16" s="16">
        <v>0</v>
      </c>
      <c r="D16" s="16">
        <v>0</v>
      </c>
      <c r="E16" s="16">
        <v>0</v>
      </c>
      <c r="F16" s="16">
        <v>0</v>
      </c>
      <c r="G16" s="17">
        <f t="shared" si="0"/>
        <v>0</v>
      </c>
      <c r="H16" s="18">
        <f t="shared" si="1"/>
        <v>43.019480519480517</v>
      </c>
      <c r="J16" s="18">
        <f t="shared" si="2"/>
        <v>21.428571428571427</v>
      </c>
      <c r="K16" s="18">
        <f t="shared" si="3"/>
        <v>9.0909090909090917</v>
      </c>
      <c r="L16" s="18">
        <f t="shared" si="4"/>
        <v>0</v>
      </c>
      <c r="M16" s="18">
        <f t="shared" si="5"/>
        <v>12.5</v>
      </c>
      <c r="O16" s="18">
        <v>1</v>
      </c>
      <c r="P16" s="18">
        <v>1</v>
      </c>
      <c r="Q16" s="18">
        <v>0</v>
      </c>
      <c r="R16" s="18">
        <v>2.5</v>
      </c>
    </row>
    <row r="18" spans="1:36" ht="15.75" x14ac:dyDescent="0.25">
      <c r="A18" s="47" t="s">
        <v>58</v>
      </c>
      <c r="B18" s="48"/>
      <c r="C18" s="48"/>
      <c r="D18" s="48"/>
      <c r="E18" s="48"/>
      <c r="F18" s="48"/>
      <c r="G18" s="48"/>
      <c r="H18" s="48"/>
    </row>
    <row r="19" spans="1:36" s="25" customFormat="1" ht="12.75" x14ac:dyDescent="0.25">
      <c r="A19" s="20">
        <v>13</v>
      </c>
      <c r="B19" s="34" t="s">
        <v>103</v>
      </c>
      <c r="C19" s="35"/>
      <c r="D19" s="35">
        <v>16</v>
      </c>
      <c r="E19" s="35">
        <v>14</v>
      </c>
      <c r="F19" s="35"/>
      <c r="G19" s="9">
        <f>SUM(C19:F19)</f>
        <v>30</v>
      </c>
      <c r="H19" s="23">
        <f>SUM(J19:M19)</f>
        <v>129.72027972027971</v>
      </c>
      <c r="I19" s="24"/>
      <c r="J19" s="23">
        <f>O19/O$3*150</f>
        <v>0</v>
      </c>
      <c r="K19" s="23">
        <f t="shared" ref="K19:M23" si="6">P19/P$3*100</f>
        <v>68.181818181818173</v>
      </c>
      <c r="L19" s="23">
        <f t="shared" si="6"/>
        <v>61.53846153846154</v>
      </c>
      <c r="M19" s="23">
        <f t="shared" si="6"/>
        <v>0</v>
      </c>
      <c r="N19" s="24"/>
      <c r="O19" s="23"/>
      <c r="P19" s="23">
        <v>7.5</v>
      </c>
      <c r="Q19" s="23">
        <v>16</v>
      </c>
      <c r="R19" s="23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25" customFormat="1" ht="12.75" x14ac:dyDescent="0.25">
      <c r="A20" s="20">
        <v>14</v>
      </c>
      <c r="B20" s="34" t="s">
        <v>83</v>
      </c>
      <c r="C20" s="35">
        <v>18</v>
      </c>
      <c r="D20" s="35"/>
      <c r="E20" s="35">
        <v>10</v>
      </c>
      <c r="F20" s="35"/>
      <c r="G20" s="9">
        <f>SUM(C20:F20)</f>
        <v>28</v>
      </c>
      <c r="H20" s="23">
        <f>SUM(J20:M20)</f>
        <v>162.91208791208791</v>
      </c>
      <c r="I20" s="24"/>
      <c r="J20" s="23">
        <f>O20/O$3*150</f>
        <v>107.14285714285714</v>
      </c>
      <c r="K20" s="23">
        <f t="shared" si="6"/>
        <v>0</v>
      </c>
      <c r="L20" s="23">
        <f t="shared" si="6"/>
        <v>55.769230769230774</v>
      </c>
      <c r="M20" s="23">
        <f t="shared" si="6"/>
        <v>0</v>
      </c>
      <c r="N20" s="24"/>
      <c r="O20" s="23">
        <v>5</v>
      </c>
      <c r="P20" s="23"/>
      <c r="Q20" s="23">
        <v>14.5</v>
      </c>
      <c r="R20" s="23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s="25" customFormat="1" ht="12.75" x14ac:dyDescent="0.25">
      <c r="A21" s="20">
        <v>15</v>
      </c>
      <c r="B21" s="34" t="s">
        <v>102</v>
      </c>
      <c r="C21" s="35">
        <v>14</v>
      </c>
      <c r="D21" s="35"/>
      <c r="E21" s="35"/>
      <c r="F21" s="35"/>
      <c r="G21" s="9">
        <f>SUM(C21:F21)</f>
        <v>14</v>
      </c>
      <c r="H21" s="23">
        <f>SUM(J21:M21)</f>
        <v>75</v>
      </c>
      <c r="I21" s="24"/>
      <c r="J21" s="23">
        <f>O21/O$3*150</f>
        <v>75</v>
      </c>
      <c r="K21" s="23">
        <f t="shared" si="6"/>
        <v>0</v>
      </c>
      <c r="L21" s="23">
        <f t="shared" si="6"/>
        <v>0</v>
      </c>
      <c r="M21" s="23">
        <f t="shared" si="6"/>
        <v>0</v>
      </c>
      <c r="N21" s="24"/>
      <c r="O21" s="23">
        <v>3.5</v>
      </c>
      <c r="P21" s="23"/>
      <c r="Q21" s="23"/>
      <c r="R21" s="23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s="25" customFormat="1" ht="12.75" x14ac:dyDescent="0.25">
      <c r="A22" s="20">
        <v>16</v>
      </c>
      <c r="B22" s="34" t="s">
        <v>100</v>
      </c>
      <c r="C22" s="35"/>
      <c r="D22" s="35"/>
      <c r="E22" s="35"/>
      <c r="F22" s="35">
        <v>12</v>
      </c>
      <c r="G22" s="9">
        <f>SUM(C22:F22)</f>
        <v>12</v>
      </c>
      <c r="H22" s="23">
        <f>SUM(J22:M22)</f>
        <v>97.857142857142861</v>
      </c>
      <c r="I22" s="24"/>
      <c r="J22" s="23">
        <f>O22/O$3*150</f>
        <v>42.857142857142854</v>
      </c>
      <c r="K22" s="23">
        <f t="shared" si="6"/>
        <v>0</v>
      </c>
      <c r="L22" s="23">
        <f t="shared" si="6"/>
        <v>0</v>
      </c>
      <c r="M22" s="23">
        <f t="shared" si="6"/>
        <v>55.000000000000007</v>
      </c>
      <c r="N22" s="24"/>
      <c r="O22" s="23">
        <v>2</v>
      </c>
      <c r="P22" s="23"/>
      <c r="Q22" s="23"/>
      <c r="R22" s="23">
        <v>11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s="25" customFormat="1" ht="12.75" x14ac:dyDescent="0.25">
      <c r="A23" s="20">
        <v>17</v>
      </c>
      <c r="B23" s="34" t="s">
        <v>107</v>
      </c>
      <c r="C23" s="35"/>
      <c r="D23" s="35"/>
      <c r="E23" s="35"/>
      <c r="F23" s="35"/>
      <c r="G23" s="9">
        <f>SUM(C23:F23)</f>
        <v>0</v>
      </c>
      <c r="H23" s="23">
        <f>SUM(J23:M23)</f>
        <v>10.714285714285714</v>
      </c>
      <c r="I23" s="24"/>
      <c r="J23" s="23">
        <f>O23/O$3*150</f>
        <v>10.714285714285714</v>
      </c>
      <c r="K23" s="23">
        <f t="shared" si="6"/>
        <v>0</v>
      </c>
      <c r="L23" s="23">
        <f t="shared" si="6"/>
        <v>0</v>
      </c>
      <c r="M23" s="23">
        <f t="shared" si="6"/>
        <v>0</v>
      </c>
      <c r="N23" s="24"/>
      <c r="O23" s="23">
        <v>0.5</v>
      </c>
      <c r="P23" s="23"/>
      <c r="Q23" s="23"/>
      <c r="R23" s="23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s="25" customFormat="1" ht="12.75" x14ac:dyDescent="0.25">
      <c r="C24" s="24"/>
      <c r="D24" s="24"/>
      <c r="E24" s="24"/>
      <c r="F24" s="24"/>
      <c r="G24" s="10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s="19" customFormat="1" ht="14.25" x14ac:dyDescent="0.25">
      <c r="B25" s="19" t="s">
        <v>19</v>
      </c>
      <c r="C25" s="27"/>
      <c r="D25" s="27"/>
      <c r="E25" s="27"/>
      <c r="F25" s="27"/>
      <c r="G25" s="28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</row>
    <row r="27" spans="1:36" ht="14.25" x14ac:dyDescent="0.25">
      <c r="B27" s="30" t="s">
        <v>45</v>
      </c>
      <c r="C27" s="16" t="s">
        <v>24</v>
      </c>
      <c r="D27" s="16" t="s">
        <v>25</v>
      </c>
      <c r="E27" s="16" t="s">
        <v>26</v>
      </c>
      <c r="F27" s="16" t="s">
        <v>27</v>
      </c>
      <c r="G27" s="16" t="s">
        <v>28</v>
      </c>
      <c r="H27" s="16" t="s">
        <v>29</v>
      </c>
    </row>
    <row r="28" spans="1:36" ht="14.25" x14ac:dyDescent="0.25">
      <c r="B28" s="30" t="s">
        <v>316</v>
      </c>
      <c r="C28" s="16">
        <v>30</v>
      </c>
      <c r="D28" s="16">
        <v>24</v>
      </c>
      <c r="E28" s="16">
        <v>20</v>
      </c>
      <c r="F28" s="16">
        <v>18</v>
      </c>
      <c r="G28" s="16">
        <v>16</v>
      </c>
      <c r="H28" s="16">
        <v>14</v>
      </c>
    </row>
    <row r="29" spans="1:36" ht="14.25" x14ac:dyDescent="0.25">
      <c r="B29" s="30" t="s">
        <v>317</v>
      </c>
      <c r="C29" s="16">
        <v>20</v>
      </c>
      <c r="D29" s="16">
        <v>18</v>
      </c>
      <c r="E29" s="16">
        <v>16</v>
      </c>
      <c r="F29" s="16">
        <v>14</v>
      </c>
      <c r="G29" s="16">
        <v>12</v>
      </c>
      <c r="H29" s="16">
        <v>10</v>
      </c>
    </row>
    <row r="30" spans="1:36" ht="14.25" x14ac:dyDescent="0.25">
      <c r="B30" s="30" t="s">
        <v>318</v>
      </c>
      <c r="C30" s="16">
        <v>20</v>
      </c>
      <c r="D30" s="16">
        <v>18</v>
      </c>
      <c r="E30" s="16">
        <v>16</v>
      </c>
      <c r="F30" s="16">
        <v>14</v>
      </c>
      <c r="G30" s="16">
        <v>12</v>
      </c>
      <c r="H30" s="16">
        <v>10</v>
      </c>
    </row>
    <row r="31" spans="1:36" ht="14.25" x14ac:dyDescent="0.25">
      <c r="B31" s="30" t="s">
        <v>319</v>
      </c>
      <c r="C31" s="16">
        <v>20</v>
      </c>
      <c r="D31" s="16">
        <v>18</v>
      </c>
      <c r="E31" s="16">
        <v>16</v>
      </c>
      <c r="F31" s="16">
        <v>14</v>
      </c>
      <c r="G31" s="16">
        <v>12</v>
      </c>
      <c r="H31" s="16">
        <v>10</v>
      </c>
    </row>
    <row r="32" spans="1:36" ht="14.25" x14ac:dyDescent="0.25">
      <c r="B32" s="31"/>
      <c r="C32" s="32"/>
      <c r="D32" s="32"/>
      <c r="E32" s="33"/>
      <c r="F32" s="33"/>
      <c r="G32" s="33"/>
      <c r="H32" s="15"/>
    </row>
    <row r="33" spans="2:8" ht="14.25" x14ac:dyDescent="0.25">
      <c r="B33" s="30" t="s">
        <v>45</v>
      </c>
      <c r="C33" s="16" t="s">
        <v>30</v>
      </c>
      <c r="D33" s="16" t="s">
        <v>31</v>
      </c>
      <c r="E33" s="16" t="s">
        <v>32</v>
      </c>
      <c r="F33" s="16" t="s">
        <v>33</v>
      </c>
      <c r="G33" s="16" t="s">
        <v>34</v>
      </c>
      <c r="H33" s="16" t="s">
        <v>35</v>
      </c>
    </row>
    <row r="34" spans="2:8" ht="14.25" x14ac:dyDescent="0.25">
      <c r="B34" s="30" t="s">
        <v>316</v>
      </c>
      <c r="C34" s="16">
        <v>12</v>
      </c>
      <c r="D34" s="16">
        <v>10</v>
      </c>
      <c r="E34" s="16">
        <v>8</v>
      </c>
      <c r="F34" s="16">
        <v>6</v>
      </c>
      <c r="G34" s="16">
        <v>4</v>
      </c>
      <c r="H34" s="16">
        <v>2</v>
      </c>
    </row>
    <row r="35" spans="2:8" ht="14.25" x14ac:dyDescent="0.25">
      <c r="B35" s="30" t="s">
        <v>317</v>
      </c>
      <c r="C35" s="16">
        <v>8</v>
      </c>
      <c r="D35" s="16">
        <v>6</v>
      </c>
      <c r="E35" s="16">
        <v>4</v>
      </c>
      <c r="F35" s="16">
        <v>2</v>
      </c>
      <c r="G35" s="16">
        <v>0</v>
      </c>
      <c r="H35" s="16">
        <v>0</v>
      </c>
    </row>
    <row r="36" spans="2:8" ht="14.25" x14ac:dyDescent="0.25">
      <c r="B36" s="30" t="s">
        <v>318</v>
      </c>
      <c r="C36" s="16">
        <v>8</v>
      </c>
      <c r="D36" s="16">
        <v>6</v>
      </c>
      <c r="E36" s="16">
        <v>4</v>
      </c>
      <c r="F36" s="16">
        <v>2</v>
      </c>
      <c r="G36" s="16">
        <v>0</v>
      </c>
      <c r="H36" s="16">
        <v>0</v>
      </c>
    </row>
    <row r="37" spans="2:8" ht="14.25" x14ac:dyDescent="0.25">
      <c r="B37" s="30" t="s">
        <v>319</v>
      </c>
      <c r="C37" s="16">
        <v>8</v>
      </c>
      <c r="D37" s="16">
        <v>6</v>
      </c>
      <c r="E37" s="16">
        <v>4</v>
      </c>
      <c r="F37" s="16">
        <v>2</v>
      </c>
      <c r="G37" s="16">
        <v>0</v>
      </c>
      <c r="H37" s="16">
        <v>0</v>
      </c>
    </row>
    <row r="38" spans="2:8" x14ac:dyDescent="0.25">
      <c r="C38" s="4"/>
      <c r="D38" s="4"/>
    </row>
    <row r="39" spans="2:8" x14ac:dyDescent="0.25">
      <c r="D39" s="4"/>
    </row>
    <row r="40" spans="2:8" x14ac:dyDescent="0.25">
      <c r="B40" s="1" t="s">
        <v>86</v>
      </c>
      <c r="D40" s="4"/>
    </row>
    <row r="41" spans="2:8" x14ac:dyDescent="0.25">
      <c r="B41" s="1" t="s">
        <v>87</v>
      </c>
      <c r="D41" s="4"/>
    </row>
  </sheetData>
  <mergeCells count="1">
    <mergeCell ref="A18:H18"/>
  </mergeCells>
  <phoneticPr fontId="14" type="noConversion"/>
  <pageMargins left="0.75" right="0.65" top="1" bottom="1" header="0.5" footer="0.5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AJ43"/>
  <sheetViews>
    <sheetView workbookViewId="0">
      <selection activeCell="H1" sqref="H1"/>
    </sheetView>
  </sheetViews>
  <sheetFormatPr defaultRowHeight="15" x14ac:dyDescent="0.25"/>
  <cols>
    <col min="1" max="1" width="4.75" style="4" customWidth="1"/>
    <col min="2" max="2" width="20.625" style="4" customWidth="1"/>
    <col min="3" max="6" width="9.625" style="5" customWidth="1"/>
    <col min="7" max="7" width="9.625" style="2" customWidth="1"/>
    <col min="8" max="8" width="9.125" style="5" customWidth="1"/>
    <col min="9" max="36" width="9" style="5"/>
    <col min="37" max="16384" width="9" style="4"/>
  </cols>
  <sheetData>
    <row r="1" spans="1:36" s="1" customFormat="1" x14ac:dyDescent="0.25">
      <c r="A1" s="1" t="s">
        <v>106</v>
      </c>
      <c r="C1" s="2"/>
      <c r="D1" s="2"/>
      <c r="E1" s="2"/>
      <c r="F1" s="2"/>
      <c r="G1" s="2"/>
      <c r="H1" s="2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" customFormat="1" x14ac:dyDescent="0.25">
      <c r="A2" s="1" t="s">
        <v>204</v>
      </c>
      <c r="C2" s="2"/>
      <c r="D2" s="2"/>
      <c r="E2" s="2"/>
      <c r="F2" s="2"/>
      <c r="G2" s="2"/>
      <c r="H2" s="2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I3" s="6"/>
      <c r="J3" s="6"/>
      <c r="K3" s="6"/>
      <c r="L3" s="6"/>
      <c r="O3" s="5">
        <v>7</v>
      </c>
      <c r="P3" s="5">
        <v>7</v>
      </c>
      <c r="Q3" s="5">
        <v>22</v>
      </c>
      <c r="R3" s="5">
        <v>16</v>
      </c>
    </row>
    <row r="4" spans="1:36" s="12" customFormat="1" ht="12.75" x14ac:dyDescent="0.25">
      <c r="A4" s="9" t="s">
        <v>36</v>
      </c>
      <c r="B4" s="36" t="s">
        <v>37</v>
      </c>
      <c r="C4" s="9" t="s">
        <v>38</v>
      </c>
      <c r="D4" s="9" t="s">
        <v>201</v>
      </c>
      <c r="E4" s="9" t="s">
        <v>40</v>
      </c>
      <c r="F4" s="9" t="s">
        <v>41</v>
      </c>
      <c r="G4" s="9" t="s">
        <v>1</v>
      </c>
      <c r="H4" s="9" t="s">
        <v>227</v>
      </c>
      <c r="J4" s="11" t="s">
        <v>38</v>
      </c>
      <c r="K4" s="11" t="s">
        <v>201</v>
      </c>
      <c r="L4" s="11" t="s">
        <v>40</v>
      </c>
      <c r="M4" s="11" t="s">
        <v>41</v>
      </c>
      <c r="N4" s="10"/>
      <c r="O4" s="9" t="s">
        <v>38</v>
      </c>
      <c r="P4" s="9" t="s">
        <v>201</v>
      </c>
      <c r="Q4" s="9" t="s">
        <v>40</v>
      </c>
      <c r="R4" s="9" t="s">
        <v>41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16">
        <v>1</v>
      </c>
      <c r="B5" s="30" t="s">
        <v>64</v>
      </c>
      <c r="C5" s="16">
        <v>30</v>
      </c>
      <c r="D5" s="16">
        <v>20</v>
      </c>
      <c r="E5" s="16">
        <v>16</v>
      </c>
      <c r="F5" s="16">
        <v>16</v>
      </c>
      <c r="G5" s="17">
        <f t="shared" ref="G5:G17" si="0">SUM(C5:F5)</f>
        <v>82</v>
      </c>
      <c r="H5" s="18">
        <f t="shared" ref="H5:H17" si="1">SUM(J5:M5)</f>
        <v>355.76298701298703</v>
      </c>
      <c r="J5" s="18">
        <f t="shared" ref="J5:J17" si="2">O5/O$3*150</f>
        <v>128.57142857142856</v>
      </c>
      <c r="K5" s="18">
        <f t="shared" ref="K5:K17" si="3">P5/P$3*100</f>
        <v>85.714285714285708</v>
      </c>
      <c r="L5" s="18">
        <f t="shared" ref="L5:L17" si="4">Q5/Q$3*100</f>
        <v>72.727272727272734</v>
      </c>
      <c r="M5" s="18">
        <f t="shared" ref="M5:M17" si="5">R5/R$3*100</f>
        <v>68.75</v>
      </c>
      <c r="O5" s="18">
        <v>6</v>
      </c>
      <c r="P5" s="18">
        <v>6</v>
      </c>
      <c r="Q5" s="18">
        <v>16</v>
      </c>
      <c r="R5" s="18">
        <v>11</v>
      </c>
    </row>
    <row r="6" spans="1:36" x14ac:dyDescent="0.25">
      <c r="A6" s="16">
        <v>2</v>
      </c>
      <c r="B6" s="30" t="s">
        <v>3</v>
      </c>
      <c r="C6" s="16">
        <v>20</v>
      </c>
      <c r="D6" s="16">
        <v>18</v>
      </c>
      <c r="E6" s="16">
        <v>20</v>
      </c>
      <c r="F6" s="16">
        <v>20</v>
      </c>
      <c r="G6" s="17">
        <f t="shared" si="0"/>
        <v>78</v>
      </c>
      <c r="H6" s="18">
        <f t="shared" si="1"/>
        <v>353.73376623376623</v>
      </c>
      <c r="J6" s="18">
        <f t="shared" si="2"/>
        <v>96.428571428571431</v>
      </c>
      <c r="K6" s="18">
        <f t="shared" si="3"/>
        <v>85.714285714285708</v>
      </c>
      <c r="L6" s="18">
        <f t="shared" si="4"/>
        <v>84.090909090909093</v>
      </c>
      <c r="M6" s="18">
        <f t="shared" si="5"/>
        <v>87.5</v>
      </c>
      <c r="O6" s="18">
        <v>4.5</v>
      </c>
      <c r="P6" s="18">
        <v>6</v>
      </c>
      <c r="Q6" s="18">
        <v>18.5</v>
      </c>
      <c r="R6" s="18">
        <v>14</v>
      </c>
    </row>
    <row r="7" spans="1:36" x14ac:dyDescent="0.25">
      <c r="A7" s="16">
        <v>3</v>
      </c>
      <c r="B7" s="30" t="s">
        <v>84</v>
      </c>
      <c r="C7" s="16">
        <v>14</v>
      </c>
      <c r="D7" s="16">
        <v>14</v>
      </c>
      <c r="E7" s="16">
        <v>18</v>
      </c>
      <c r="F7" s="16">
        <v>14</v>
      </c>
      <c r="G7" s="17">
        <f t="shared" si="0"/>
        <v>60</v>
      </c>
      <c r="H7" s="18">
        <f t="shared" si="1"/>
        <v>266.47727272727275</v>
      </c>
      <c r="J7" s="18">
        <f t="shared" si="2"/>
        <v>85.714285714285708</v>
      </c>
      <c r="K7" s="18">
        <f t="shared" si="3"/>
        <v>64.285714285714292</v>
      </c>
      <c r="L7" s="18">
        <f t="shared" si="4"/>
        <v>72.727272727272734</v>
      </c>
      <c r="M7" s="18">
        <f t="shared" si="5"/>
        <v>43.75</v>
      </c>
      <c r="O7" s="18">
        <v>4</v>
      </c>
      <c r="P7" s="18">
        <v>4.5</v>
      </c>
      <c r="Q7" s="18">
        <v>16</v>
      </c>
      <c r="R7" s="18">
        <v>7</v>
      </c>
    </row>
    <row r="8" spans="1:36" x14ac:dyDescent="0.25">
      <c r="A8" s="16">
        <v>4</v>
      </c>
      <c r="B8" s="30" t="s">
        <v>82</v>
      </c>
      <c r="C8" s="16">
        <v>24</v>
      </c>
      <c r="D8" s="16">
        <v>16</v>
      </c>
      <c r="E8" s="16"/>
      <c r="F8" s="16">
        <v>18</v>
      </c>
      <c r="G8" s="17">
        <f t="shared" si="0"/>
        <v>58</v>
      </c>
      <c r="H8" s="18">
        <f t="shared" si="1"/>
        <v>275</v>
      </c>
      <c r="J8" s="18">
        <f t="shared" si="2"/>
        <v>128.57142857142856</v>
      </c>
      <c r="K8" s="18">
        <f t="shared" si="3"/>
        <v>71.428571428571431</v>
      </c>
      <c r="L8" s="18">
        <f t="shared" si="4"/>
        <v>0</v>
      </c>
      <c r="M8" s="18">
        <f t="shared" si="5"/>
        <v>75</v>
      </c>
      <c r="O8" s="18">
        <v>6</v>
      </c>
      <c r="P8" s="18">
        <v>5</v>
      </c>
      <c r="Q8" s="18"/>
      <c r="R8" s="18">
        <v>12</v>
      </c>
    </row>
    <row r="9" spans="1:36" x14ac:dyDescent="0.25">
      <c r="A9" s="16">
        <v>5</v>
      </c>
      <c r="B9" s="30" t="s">
        <v>83</v>
      </c>
      <c r="C9" s="16">
        <v>12</v>
      </c>
      <c r="D9" s="16">
        <v>8</v>
      </c>
      <c r="E9" s="16">
        <v>14</v>
      </c>
      <c r="F9" s="16"/>
      <c r="G9" s="17">
        <f t="shared" si="0"/>
        <v>34</v>
      </c>
      <c r="H9" s="18">
        <f t="shared" si="1"/>
        <v>213.31168831168827</v>
      </c>
      <c r="J9" s="18">
        <f t="shared" si="2"/>
        <v>85.714285714285708</v>
      </c>
      <c r="K9" s="18">
        <f t="shared" si="3"/>
        <v>57.142857142857139</v>
      </c>
      <c r="L9" s="18">
        <f t="shared" si="4"/>
        <v>70.454545454545453</v>
      </c>
      <c r="M9" s="18">
        <f t="shared" si="5"/>
        <v>0</v>
      </c>
      <c r="O9" s="18">
        <v>4</v>
      </c>
      <c r="P9" s="18">
        <v>4</v>
      </c>
      <c r="Q9" s="18">
        <v>15.5</v>
      </c>
      <c r="R9" s="18"/>
    </row>
    <row r="10" spans="1:36" x14ac:dyDescent="0.25">
      <c r="A10" s="16">
        <v>6</v>
      </c>
      <c r="B10" s="30" t="s">
        <v>4</v>
      </c>
      <c r="C10" s="16">
        <v>0</v>
      </c>
      <c r="D10" s="16">
        <v>10</v>
      </c>
      <c r="E10" s="16">
        <v>12</v>
      </c>
      <c r="F10" s="16">
        <v>12</v>
      </c>
      <c r="G10" s="17">
        <f t="shared" si="0"/>
        <v>34</v>
      </c>
      <c r="H10" s="18">
        <f t="shared" si="1"/>
        <v>205.11363636363637</v>
      </c>
      <c r="J10" s="18">
        <f t="shared" si="2"/>
        <v>42.857142857142854</v>
      </c>
      <c r="K10" s="18">
        <f t="shared" si="3"/>
        <v>57.142857142857139</v>
      </c>
      <c r="L10" s="18">
        <f t="shared" si="4"/>
        <v>61.363636363636367</v>
      </c>
      <c r="M10" s="18">
        <f t="shared" si="5"/>
        <v>43.75</v>
      </c>
      <c r="O10" s="18">
        <v>2</v>
      </c>
      <c r="P10" s="18">
        <v>4</v>
      </c>
      <c r="Q10" s="18">
        <v>13.5</v>
      </c>
      <c r="R10" s="18">
        <v>7</v>
      </c>
    </row>
    <row r="11" spans="1:36" x14ac:dyDescent="0.25">
      <c r="A11" s="16">
        <v>7</v>
      </c>
      <c r="B11" s="30" t="s">
        <v>107</v>
      </c>
      <c r="C11" s="16">
        <v>10</v>
      </c>
      <c r="D11" s="16">
        <v>12</v>
      </c>
      <c r="E11" s="16">
        <v>6</v>
      </c>
      <c r="F11" s="16"/>
      <c r="G11" s="17">
        <f t="shared" si="0"/>
        <v>28</v>
      </c>
      <c r="H11" s="18">
        <f t="shared" si="1"/>
        <v>183.76623376623374</v>
      </c>
      <c r="J11" s="18">
        <f t="shared" si="2"/>
        <v>85.714285714285708</v>
      </c>
      <c r="K11" s="18">
        <f t="shared" si="3"/>
        <v>57.142857142857139</v>
      </c>
      <c r="L11" s="18">
        <f t="shared" si="4"/>
        <v>40.909090909090914</v>
      </c>
      <c r="M11" s="18">
        <f t="shared" si="5"/>
        <v>0</v>
      </c>
      <c r="O11" s="18">
        <v>4</v>
      </c>
      <c r="P11" s="18">
        <v>4</v>
      </c>
      <c r="Q11" s="18">
        <v>9</v>
      </c>
      <c r="R11" s="18"/>
    </row>
    <row r="12" spans="1:36" x14ac:dyDescent="0.25">
      <c r="A12" s="16">
        <v>8</v>
      </c>
      <c r="B12" s="30" t="s">
        <v>12</v>
      </c>
      <c r="C12" s="16">
        <v>18</v>
      </c>
      <c r="D12" s="16">
        <v>0</v>
      </c>
      <c r="E12" s="16"/>
      <c r="F12" s="16">
        <v>10</v>
      </c>
      <c r="G12" s="17">
        <f t="shared" si="0"/>
        <v>28</v>
      </c>
      <c r="H12" s="18">
        <f t="shared" si="1"/>
        <v>148.21428571428572</v>
      </c>
      <c r="J12" s="18">
        <f t="shared" si="2"/>
        <v>96.428571428571431</v>
      </c>
      <c r="K12" s="18">
        <f t="shared" si="3"/>
        <v>14.285714285714285</v>
      </c>
      <c r="L12" s="18">
        <f t="shared" si="4"/>
        <v>0</v>
      </c>
      <c r="M12" s="18">
        <f t="shared" si="5"/>
        <v>37.5</v>
      </c>
      <c r="O12" s="18">
        <v>4.5</v>
      </c>
      <c r="P12" s="18">
        <v>1</v>
      </c>
      <c r="Q12" s="18"/>
      <c r="R12" s="18">
        <v>6</v>
      </c>
    </row>
    <row r="13" spans="1:36" x14ac:dyDescent="0.25">
      <c r="A13" s="16">
        <v>9</v>
      </c>
      <c r="B13" s="30" t="s">
        <v>96</v>
      </c>
      <c r="C13" s="16">
        <v>2</v>
      </c>
      <c r="D13" s="16">
        <v>4</v>
      </c>
      <c r="E13" s="16">
        <v>10</v>
      </c>
      <c r="F13" s="16">
        <v>8</v>
      </c>
      <c r="G13" s="17">
        <f t="shared" si="0"/>
        <v>24</v>
      </c>
      <c r="H13" s="18">
        <f t="shared" si="1"/>
        <v>170.08928571428572</v>
      </c>
      <c r="J13" s="18">
        <f t="shared" si="2"/>
        <v>42.857142857142854</v>
      </c>
      <c r="K13" s="18">
        <f t="shared" si="3"/>
        <v>42.857142857142854</v>
      </c>
      <c r="L13" s="18">
        <f t="shared" si="4"/>
        <v>50</v>
      </c>
      <c r="M13" s="18">
        <f t="shared" si="5"/>
        <v>34.375</v>
      </c>
      <c r="O13" s="18">
        <v>2</v>
      </c>
      <c r="P13" s="18">
        <v>3</v>
      </c>
      <c r="Q13" s="18">
        <v>11</v>
      </c>
      <c r="R13" s="18">
        <v>5.5</v>
      </c>
    </row>
    <row r="14" spans="1:36" x14ac:dyDescent="0.25">
      <c r="A14" s="16">
        <v>10</v>
      </c>
      <c r="B14" s="30" t="s">
        <v>105</v>
      </c>
      <c r="C14" s="16">
        <v>8</v>
      </c>
      <c r="D14" s="16">
        <v>0</v>
      </c>
      <c r="E14" s="16">
        <v>4</v>
      </c>
      <c r="F14" s="16">
        <v>4</v>
      </c>
      <c r="G14" s="17">
        <f t="shared" si="0"/>
        <v>16</v>
      </c>
      <c r="H14" s="18">
        <f t="shared" si="1"/>
        <v>190.46266233766232</v>
      </c>
      <c r="J14" s="18">
        <f t="shared" si="2"/>
        <v>85.714285714285708</v>
      </c>
      <c r="K14" s="18">
        <f t="shared" si="3"/>
        <v>35.714285714285715</v>
      </c>
      <c r="L14" s="18">
        <f t="shared" si="4"/>
        <v>40.909090909090914</v>
      </c>
      <c r="M14" s="18">
        <f t="shared" si="5"/>
        <v>28.125</v>
      </c>
      <c r="O14" s="18">
        <v>4</v>
      </c>
      <c r="P14" s="18">
        <v>2.5</v>
      </c>
      <c r="Q14" s="18">
        <v>9</v>
      </c>
      <c r="R14" s="18">
        <v>4.5</v>
      </c>
    </row>
    <row r="15" spans="1:36" x14ac:dyDescent="0.25">
      <c r="A15" s="16">
        <v>11</v>
      </c>
      <c r="B15" s="30" t="s">
        <v>109</v>
      </c>
      <c r="C15" s="16">
        <v>4</v>
      </c>
      <c r="D15" s="16">
        <v>2</v>
      </c>
      <c r="E15" s="16">
        <v>8</v>
      </c>
      <c r="F15" s="16"/>
      <c r="G15" s="17">
        <f t="shared" si="0"/>
        <v>14</v>
      </c>
      <c r="H15" s="18">
        <f t="shared" si="1"/>
        <v>128.89610389610388</v>
      </c>
      <c r="J15" s="18">
        <f t="shared" si="2"/>
        <v>42.857142857142854</v>
      </c>
      <c r="K15" s="18">
        <f t="shared" si="3"/>
        <v>42.857142857142854</v>
      </c>
      <c r="L15" s="18">
        <f t="shared" si="4"/>
        <v>43.18181818181818</v>
      </c>
      <c r="M15" s="18">
        <f t="shared" si="5"/>
        <v>0</v>
      </c>
      <c r="O15" s="18">
        <v>2</v>
      </c>
      <c r="P15" s="18">
        <v>3</v>
      </c>
      <c r="Q15" s="18">
        <v>9.5</v>
      </c>
      <c r="R15" s="18"/>
    </row>
    <row r="16" spans="1:36" x14ac:dyDescent="0.25">
      <c r="A16" s="16">
        <v>12</v>
      </c>
      <c r="B16" s="30" t="s">
        <v>16</v>
      </c>
      <c r="C16" s="16"/>
      <c r="D16" s="16">
        <v>0</v>
      </c>
      <c r="E16" s="16">
        <v>2</v>
      </c>
      <c r="F16" s="16">
        <v>6</v>
      </c>
      <c r="G16" s="17">
        <f t="shared" si="0"/>
        <v>8</v>
      </c>
      <c r="H16" s="18">
        <f t="shared" si="1"/>
        <v>98.782467532467535</v>
      </c>
      <c r="J16" s="18">
        <f t="shared" si="2"/>
        <v>0</v>
      </c>
      <c r="K16" s="18">
        <f t="shared" si="3"/>
        <v>35.714285714285715</v>
      </c>
      <c r="L16" s="18">
        <f t="shared" si="4"/>
        <v>31.818181818181817</v>
      </c>
      <c r="M16" s="18">
        <f t="shared" si="5"/>
        <v>31.25</v>
      </c>
      <c r="O16" s="18">
        <v>0</v>
      </c>
      <c r="P16" s="18">
        <v>2.5</v>
      </c>
      <c r="Q16" s="18">
        <v>7</v>
      </c>
      <c r="R16" s="18">
        <v>5</v>
      </c>
    </row>
    <row r="17" spans="1:36" x14ac:dyDescent="0.25">
      <c r="A17" s="16">
        <v>13</v>
      </c>
      <c r="B17" s="30" t="s">
        <v>23</v>
      </c>
      <c r="C17" s="16">
        <v>0</v>
      </c>
      <c r="D17" s="16">
        <v>6</v>
      </c>
      <c r="E17" s="16">
        <v>0</v>
      </c>
      <c r="F17" s="16"/>
      <c r="G17" s="17">
        <f t="shared" si="0"/>
        <v>6</v>
      </c>
      <c r="H17" s="18">
        <f t="shared" si="1"/>
        <v>84.090909090909093</v>
      </c>
      <c r="J17" s="18">
        <f t="shared" si="2"/>
        <v>32.142857142857139</v>
      </c>
      <c r="K17" s="18">
        <f t="shared" si="3"/>
        <v>42.857142857142854</v>
      </c>
      <c r="L17" s="18">
        <f t="shared" si="4"/>
        <v>9.0909090909090917</v>
      </c>
      <c r="M17" s="18">
        <f t="shared" si="5"/>
        <v>0</v>
      </c>
      <c r="O17" s="18">
        <v>1.5</v>
      </c>
      <c r="P17" s="18">
        <v>3</v>
      </c>
      <c r="Q17" s="18">
        <v>2</v>
      </c>
      <c r="R17" s="18"/>
    </row>
    <row r="19" spans="1:36" ht="15.75" x14ac:dyDescent="0.25">
      <c r="A19" s="47" t="s">
        <v>58</v>
      </c>
      <c r="B19" s="48"/>
      <c r="C19" s="48"/>
      <c r="D19" s="48"/>
      <c r="E19" s="48"/>
      <c r="F19" s="48"/>
      <c r="G19" s="48"/>
      <c r="H19" s="48"/>
    </row>
    <row r="20" spans="1:36" s="25" customFormat="1" ht="12.75" x14ac:dyDescent="0.25">
      <c r="A20" s="20">
        <v>14</v>
      </c>
      <c r="B20" s="34" t="s">
        <v>54</v>
      </c>
      <c r="C20" s="35">
        <v>16</v>
      </c>
      <c r="D20" s="35"/>
      <c r="E20" s="35"/>
      <c r="F20" s="35"/>
      <c r="G20" s="9">
        <f t="shared" ref="G20:G25" si="6">SUM(C20:F20)</f>
        <v>16</v>
      </c>
      <c r="H20" s="23">
        <f t="shared" ref="H20:H25" si="7">SUM(J20:M20)</f>
        <v>96.428571428571431</v>
      </c>
      <c r="I20" s="24"/>
      <c r="J20" s="23">
        <f t="shared" ref="J20:J25" si="8">O20/O$3*150</f>
        <v>96.428571428571431</v>
      </c>
      <c r="K20" s="23">
        <f t="shared" ref="K20:M24" si="9">P20/P$3*100</f>
        <v>0</v>
      </c>
      <c r="L20" s="23">
        <f t="shared" si="9"/>
        <v>0</v>
      </c>
      <c r="M20" s="23">
        <f t="shared" si="9"/>
        <v>0</v>
      </c>
      <c r="N20" s="24"/>
      <c r="O20" s="23">
        <v>4.5</v>
      </c>
      <c r="P20" s="23"/>
      <c r="Q20" s="23"/>
      <c r="R20" s="23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s="25" customFormat="1" ht="12.75" x14ac:dyDescent="0.25">
      <c r="A21" s="20">
        <v>15</v>
      </c>
      <c r="B21" s="34" t="s">
        <v>108</v>
      </c>
      <c r="C21" s="35">
        <v>6</v>
      </c>
      <c r="D21" s="35">
        <v>0</v>
      </c>
      <c r="E21" s="35"/>
      <c r="F21" s="35"/>
      <c r="G21" s="9">
        <f t="shared" si="6"/>
        <v>6</v>
      </c>
      <c r="H21" s="23">
        <f t="shared" si="7"/>
        <v>107.14285714285714</v>
      </c>
      <c r="I21" s="24"/>
      <c r="J21" s="23">
        <f t="shared" si="8"/>
        <v>64.285714285714278</v>
      </c>
      <c r="K21" s="23">
        <f t="shared" si="9"/>
        <v>42.857142857142854</v>
      </c>
      <c r="L21" s="23">
        <f t="shared" si="9"/>
        <v>0</v>
      </c>
      <c r="M21" s="23">
        <f t="shared" si="9"/>
        <v>0</v>
      </c>
      <c r="N21" s="24"/>
      <c r="O21" s="23">
        <v>3</v>
      </c>
      <c r="P21" s="23">
        <v>3</v>
      </c>
      <c r="Q21" s="23"/>
      <c r="R21" s="23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s="25" customFormat="1" ht="12.75" x14ac:dyDescent="0.25">
      <c r="A22" s="20">
        <v>16</v>
      </c>
      <c r="B22" s="34" t="s">
        <v>68</v>
      </c>
      <c r="C22" s="35">
        <v>0</v>
      </c>
      <c r="D22" s="35">
        <v>0</v>
      </c>
      <c r="E22" s="35"/>
      <c r="F22" s="35"/>
      <c r="G22" s="9">
        <f t="shared" si="6"/>
        <v>0</v>
      </c>
      <c r="H22" s="23">
        <f t="shared" si="7"/>
        <v>64.285714285714278</v>
      </c>
      <c r="I22" s="24"/>
      <c r="J22" s="23">
        <f t="shared" si="8"/>
        <v>42.857142857142854</v>
      </c>
      <c r="K22" s="23">
        <f t="shared" si="9"/>
        <v>21.428571428571427</v>
      </c>
      <c r="L22" s="23">
        <f t="shared" si="9"/>
        <v>0</v>
      </c>
      <c r="M22" s="23">
        <f t="shared" si="9"/>
        <v>0</v>
      </c>
      <c r="N22" s="24"/>
      <c r="O22" s="23">
        <v>2</v>
      </c>
      <c r="P22" s="23">
        <v>1.5</v>
      </c>
      <c r="Q22" s="23"/>
      <c r="R22" s="23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s="25" customFormat="1" ht="12.75" x14ac:dyDescent="0.25">
      <c r="A23" s="20">
        <v>17</v>
      </c>
      <c r="B23" s="37" t="s">
        <v>110</v>
      </c>
      <c r="C23" s="35"/>
      <c r="D23" s="35">
        <v>0</v>
      </c>
      <c r="E23" s="35"/>
      <c r="F23" s="35"/>
      <c r="G23" s="9">
        <f t="shared" si="6"/>
        <v>0</v>
      </c>
      <c r="H23" s="23">
        <f t="shared" si="7"/>
        <v>28.571428571428569</v>
      </c>
      <c r="I23" s="24"/>
      <c r="J23" s="23">
        <f t="shared" si="8"/>
        <v>0</v>
      </c>
      <c r="K23" s="23">
        <f t="shared" si="9"/>
        <v>28.571428571428569</v>
      </c>
      <c r="L23" s="23">
        <f t="shared" si="9"/>
        <v>0</v>
      </c>
      <c r="M23" s="23">
        <f t="shared" si="9"/>
        <v>0</v>
      </c>
      <c r="N23" s="24"/>
      <c r="O23" s="23"/>
      <c r="P23" s="23">
        <v>2</v>
      </c>
      <c r="Q23" s="23"/>
      <c r="R23" s="23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s="25" customFormat="1" ht="12.75" x14ac:dyDescent="0.25">
      <c r="A24" s="20">
        <v>18</v>
      </c>
      <c r="B24" s="34" t="s">
        <v>111</v>
      </c>
      <c r="C24" s="35"/>
      <c r="D24" s="35"/>
      <c r="E24" s="35">
        <v>0</v>
      </c>
      <c r="F24" s="35"/>
      <c r="G24" s="9">
        <f t="shared" si="6"/>
        <v>0</v>
      </c>
      <c r="H24" s="23">
        <f t="shared" si="7"/>
        <v>22.727272727272727</v>
      </c>
      <c r="I24" s="24"/>
      <c r="J24" s="23">
        <f t="shared" si="8"/>
        <v>0</v>
      </c>
      <c r="K24" s="23">
        <f t="shared" si="9"/>
        <v>0</v>
      </c>
      <c r="L24" s="23">
        <f t="shared" si="9"/>
        <v>22.727272727272727</v>
      </c>
      <c r="M24" s="23">
        <f t="shared" si="9"/>
        <v>0</v>
      </c>
      <c r="N24" s="24"/>
      <c r="O24" s="23"/>
      <c r="P24" s="23"/>
      <c r="Q24" s="23">
        <v>5</v>
      </c>
      <c r="R24" s="23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s="25" customFormat="1" ht="12.75" x14ac:dyDescent="0.25">
      <c r="A25" s="20">
        <v>19</v>
      </c>
      <c r="B25" s="34" t="s">
        <v>115</v>
      </c>
      <c r="C25" s="35"/>
      <c r="D25" s="35"/>
      <c r="E25" s="35"/>
      <c r="F25" s="35"/>
      <c r="G25" s="9">
        <f t="shared" si="6"/>
        <v>0</v>
      </c>
      <c r="H25" s="23">
        <f t="shared" si="7"/>
        <v>0</v>
      </c>
      <c r="I25" s="24"/>
      <c r="J25" s="23">
        <f t="shared" si="8"/>
        <v>0</v>
      </c>
      <c r="K25" s="23">
        <f>P25/P$3*100</f>
        <v>0</v>
      </c>
      <c r="L25" s="23">
        <f>Q25/Q$3*100</f>
        <v>0</v>
      </c>
      <c r="M25" s="23">
        <f>R25/R$3*100</f>
        <v>0</v>
      </c>
      <c r="N25" s="24"/>
      <c r="O25" s="23">
        <v>0</v>
      </c>
      <c r="P25" s="23"/>
      <c r="Q25" s="23"/>
      <c r="R25" s="23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</row>
    <row r="26" spans="1:36" s="25" customFormat="1" ht="12.75" x14ac:dyDescent="0.25">
      <c r="C26" s="24"/>
      <c r="D26" s="24"/>
      <c r="E26" s="24"/>
      <c r="F26" s="24"/>
      <c r="G26" s="10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</row>
    <row r="27" spans="1:36" s="19" customFormat="1" ht="14.25" x14ac:dyDescent="0.25">
      <c r="B27" s="19" t="s">
        <v>19</v>
      </c>
      <c r="C27" s="27"/>
      <c r="D27" s="27"/>
      <c r="E27" s="27"/>
      <c r="F27" s="27"/>
      <c r="G27" s="28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</row>
    <row r="29" spans="1:36" ht="14.25" x14ac:dyDescent="0.25">
      <c r="B29" s="30" t="s">
        <v>45</v>
      </c>
      <c r="C29" s="16" t="s">
        <v>24</v>
      </c>
      <c r="D29" s="16" t="s">
        <v>25</v>
      </c>
      <c r="E29" s="16" t="s">
        <v>26</v>
      </c>
      <c r="F29" s="16" t="s">
        <v>27</v>
      </c>
      <c r="G29" s="16" t="s">
        <v>28</v>
      </c>
      <c r="H29" s="16" t="s">
        <v>29</v>
      </c>
    </row>
    <row r="30" spans="1:36" ht="14.25" x14ac:dyDescent="0.25">
      <c r="B30" s="30" t="s">
        <v>316</v>
      </c>
      <c r="C30" s="16">
        <v>30</v>
      </c>
      <c r="D30" s="16">
        <v>24</v>
      </c>
      <c r="E30" s="16">
        <v>20</v>
      </c>
      <c r="F30" s="16">
        <v>18</v>
      </c>
      <c r="G30" s="16">
        <v>16</v>
      </c>
      <c r="H30" s="16">
        <v>14</v>
      </c>
    </row>
    <row r="31" spans="1:36" ht="14.25" x14ac:dyDescent="0.25">
      <c r="B31" s="30" t="s">
        <v>317</v>
      </c>
      <c r="C31" s="16">
        <v>20</v>
      </c>
      <c r="D31" s="16">
        <v>18</v>
      </c>
      <c r="E31" s="16">
        <v>16</v>
      </c>
      <c r="F31" s="16">
        <v>14</v>
      </c>
      <c r="G31" s="16">
        <v>12</v>
      </c>
      <c r="H31" s="16">
        <v>10</v>
      </c>
    </row>
    <row r="32" spans="1:36" ht="14.25" x14ac:dyDescent="0.25">
      <c r="B32" s="30" t="s">
        <v>318</v>
      </c>
      <c r="C32" s="16">
        <v>20</v>
      </c>
      <c r="D32" s="16">
        <v>18</v>
      </c>
      <c r="E32" s="16">
        <v>16</v>
      </c>
      <c r="F32" s="16">
        <v>14</v>
      </c>
      <c r="G32" s="16">
        <v>12</v>
      </c>
      <c r="H32" s="16">
        <v>10</v>
      </c>
    </row>
    <row r="33" spans="2:8" ht="14.25" x14ac:dyDescent="0.25">
      <c r="B33" s="30" t="s">
        <v>319</v>
      </c>
      <c r="C33" s="16">
        <v>20</v>
      </c>
      <c r="D33" s="16">
        <v>18</v>
      </c>
      <c r="E33" s="16">
        <v>16</v>
      </c>
      <c r="F33" s="16">
        <v>14</v>
      </c>
      <c r="G33" s="16">
        <v>12</v>
      </c>
      <c r="H33" s="16">
        <v>10</v>
      </c>
    </row>
    <row r="34" spans="2:8" ht="14.25" x14ac:dyDescent="0.25">
      <c r="B34" s="31"/>
      <c r="C34" s="32"/>
      <c r="D34" s="32"/>
      <c r="E34" s="33"/>
      <c r="F34" s="33"/>
      <c r="G34" s="33"/>
      <c r="H34" s="15"/>
    </row>
    <row r="35" spans="2:8" ht="14.25" x14ac:dyDescent="0.25">
      <c r="B35" s="30" t="s">
        <v>45</v>
      </c>
      <c r="C35" s="16" t="s">
        <v>30</v>
      </c>
      <c r="D35" s="16" t="s">
        <v>31</v>
      </c>
      <c r="E35" s="16" t="s">
        <v>32</v>
      </c>
      <c r="F35" s="16" t="s">
        <v>33</v>
      </c>
      <c r="G35" s="16" t="s">
        <v>34</v>
      </c>
      <c r="H35" s="16" t="s">
        <v>35</v>
      </c>
    </row>
    <row r="36" spans="2:8" ht="14.25" x14ac:dyDescent="0.25">
      <c r="B36" s="30" t="s">
        <v>316</v>
      </c>
      <c r="C36" s="16">
        <v>12</v>
      </c>
      <c r="D36" s="16">
        <v>10</v>
      </c>
      <c r="E36" s="16">
        <v>8</v>
      </c>
      <c r="F36" s="16">
        <v>6</v>
      </c>
      <c r="G36" s="16">
        <v>4</v>
      </c>
      <c r="H36" s="16">
        <v>2</v>
      </c>
    </row>
    <row r="37" spans="2:8" ht="14.25" x14ac:dyDescent="0.25">
      <c r="B37" s="30" t="s">
        <v>317</v>
      </c>
      <c r="C37" s="16">
        <v>8</v>
      </c>
      <c r="D37" s="16">
        <v>6</v>
      </c>
      <c r="E37" s="16">
        <v>4</v>
      </c>
      <c r="F37" s="16">
        <v>2</v>
      </c>
      <c r="G37" s="16">
        <v>0</v>
      </c>
      <c r="H37" s="16">
        <v>0</v>
      </c>
    </row>
    <row r="38" spans="2:8" ht="14.25" x14ac:dyDescent="0.25">
      <c r="B38" s="30" t="s">
        <v>318</v>
      </c>
      <c r="C38" s="16">
        <v>8</v>
      </c>
      <c r="D38" s="16">
        <v>6</v>
      </c>
      <c r="E38" s="16">
        <v>4</v>
      </c>
      <c r="F38" s="16">
        <v>2</v>
      </c>
      <c r="G38" s="16">
        <v>0</v>
      </c>
      <c r="H38" s="16">
        <v>0</v>
      </c>
    </row>
    <row r="39" spans="2:8" ht="14.25" x14ac:dyDescent="0.25">
      <c r="B39" s="30" t="s">
        <v>319</v>
      </c>
      <c r="C39" s="16">
        <v>8</v>
      </c>
      <c r="D39" s="16">
        <v>6</v>
      </c>
      <c r="E39" s="16">
        <v>4</v>
      </c>
      <c r="F39" s="16">
        <v>2</v>
      </c>
      <c r="G39" s="16">
        <v>0</v>
      </c>
      <c r="H39" s="16">
        <v>0</v>
      </c>
    </row>
    <row r="40" spans="2:8" x14ac:dyDescent="0.25">
      <c r="C40" s="4"/>
      <c r="D40" s="4"/>
    </row>
    <row r="41" spans="2:8" x14ac:dyDescent="0.25">
      <c r="D41" s="4"/>
    </row>
    <row r="42" spans="2:8" x14ac:dyDescent="0.25">
      <c r="B42" s="1" t="s">
        <v>86</v>
      </c>
      <c r="D42" s="4"/>
    </row>
    <row r="43" spans="2:8" x14ac:dyDescent="0.25">
      <c r="B43" s="1" t="s">
        <v>87</v>
      </c>
      <c r="D43" s="4"/>
    </row>
  </sheetData>
  <mergeCells count="1">
    <mergeCell ref="A19:H19"/>
  </mergeCells>
  <phoneticPr fontId="14" type="noConversion"/>
  <pageMargins left="0.75" right="0.5600000000000000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AJ48"/>
  <sheetViews>
    <sheetView workbookViewId="0">
      <selection activeCell="H1" sqref="H1"/>
    </sheetView>
  </sheetViews>
  <sheetFormatPr defaultRowHeight="15" x14ac:dyDescent="0.25"/>
  <cols>
    <col min="1" max="1" width="4.75" style="4" customWidth="1"/>
    <col min="2" max="2" width="20.625" style="4" customWidth="1"/>
    <col min="3" max="6" width="9.625" style="5" customWidth="1"/>
    <col min="7" max="7" width="9.625" style="2" customWidth="1"/>
    <col min="8" max="8" width="9.125" style="5" customWidth="1"/>
    <col min="9" max="36" width="9" style="5"/>
    <col min="37" max="16384" width="9" style="4"/>
  </cols>
  <sheetData>
    <row r="1" spans="1:36" s="1" customFormat="1" x14ac:dyDescent="0.25">
      <c r="A1" s="1" t="s">
        <v>112</v>
      </c>
      <c r="C1" s="2"/>
      <c r="D1" s="2"/>
      <c r="E1" s="2"/>
      <c r="F1" s="2"/>
      <c r="G1" s="2"/>
      <c r="H1" s="2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" customFormat="1" x14ac:dyDescent="0.25">
      <c r="A2" s="1" t="s">
        <v>194</v>
      </c>
      <c r="C2" s="2"/>
      <c r="D2" s="2"/>
      <c r="E2" s="2"/>
      <c r="F2" s="2"/>
      <c r="G2" s="2"/>
      <c r="H2" s="2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I3" s="6"/>
      <c r="J3" s="6"/>
      <c r="K3" s="6"/>
      <c r="L3" s="6"/>
      <c r="O3" s="5">
        <v>7</v>
      </c>
      <c r="P3" s="5">
        <v>7</v>
      </c>
      <c r="Q3" s="5">
        <v>22</v>
      </c>
      <c r="R3" s="5">
        <v>20</v>
      </c>
    </row>
    <row r="4" spans="1:36" s="12" customFormat="1" ht="12.75" x14ac:dyDescent="0.25">
      <c r="A4" s="9" t="s">
        <v>36</v>
      </c>
      <c r="B4" s="36" t="s">
        <v>37</v>
      </c>
      <c r="C4" s="9" t="s">
        <v>38</v>
      </c>
      <c r="D4" s="9" t="s">
        <v>201</v>
      </c>
      <c r="E4" s="9" t="s">
        <v>40</v>
      </c>
      <c r="F4" s="9" t="s">
        <v>41</v>
      </c>
      <c r="G4" s="9" t="s">
        <v>1</v>
      </c>
      <c r="H4" s="9" t="s">
        <v>227</v>
      </c>
      <c r="J4" s="11" t="s">
        <v>38</v>
      </c>
      <c r="K4" s="11" t="s">
        <v>201</v>
      </c>
      <c r="L4" s="11" t="s">
        <v>40</v>
      </c>
      <c r="M4" s="11" t="s">
        <v>41</v>
      </c>
      <c r="N4" s="10"/>
      <c r="O4" s="9" t="s">
        <v>38</v>
      </c>
      <c r="P4" s="9" t="s">
        <v>201</v>
      </c>
      <c r="Q4" s="9" t="s">
        <v>40</v>
      </c>
      <c r="R4" s="9" t="s">
        <v>41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16">
        <v>1</v>
      </c>
      <c r="B5" s="30" t="s">
        <v>48</v>
      </c>
      <c r="C5" s="16">
        <v>30</v>
      </c>
      <c r="D5" s="16">
        <v>20</v>
      </c>
      <c r="E5" s="16">
        <v>20</v>
      </c>
      <c r="F5" s="16">
        <v>20</v>
      </c>
      <c r="G5" s="17">
        <f t="shared" ref="G5:G15" si="0">SUM(C5:F5)</f>
        <v>90</v>
      </c>
      <c r="H5" s="18">
        <f t="shared" ref="H5:H15" si="1">SUM(J5:M5)</f>
        <v>417.5</v>
      </c>
      <c r="J5" s="18">
        <f t="shared" ref="J5:J15" si="2">O5/O$3*150</f>
        <v>139.28571428571428</v>
      </c>
      <c r="K5" s="18">
        <f t="shared" ref="K5:K15" si="3">P5/P$3*100</f>
        <v>85.714285714285708</v>
      </c>
      <c r="L5" s="18">
        <f t="shared" ref="L5:L15" si="4">Q5/Q$3*100</f>
        <v>100</v>
      </c>
      <c r="M5" s="18">
        <f t="shared" ref="M5:M15" si="5">R5/R$3*100</f>
        <v>92.5</v>
      </c>
      <c r="O5" s="18">
        <v>6.5</v>
      </c>
      <c r="P5" s="18">
        <v>6</v>
      </c>
      <c r="Q5" s="18">
        <v>22</v>
      </c>
      <c r="R5" s="18">
        <v>18.5</v>
      </c>
    </row>
    <row r="6" spans="1:36" x14ac:dyDescent="0.25">
      <c r="A6" s="16">
        <v>2</v>
      </c>
      <c r="B6" s="30" t="s">
        <v>3</v>
      </c>
      <c r="C6" s="16">
        <v>10</v>
      </c>
      <c r="D6" s="16">
        <v>18</v>
      </c>
      <c r="E6" s="16">
        <v>18</v>
      </c>
      <c r="F6" s="16">
        <v>18</v>
      </c>
      <c r="G6" s="17">
        <f t="shared" si="0"/>
        <v>64</v>
      </c>
      <c r="H6" s="18">
        <f t="shared" si="1"/>
        <v>319.64285714285711</v>
      </c>
      <c r="J6" s="18">
        <f t="shared" si="2"/>
        <v>85.714285714285708</v>
      </c>
      <c r="K6" s="18">
        <f t="shared" si="3"/>
        <v>71.428571428571431</v>
      </c>
      <c r="L6" s="18">
        <f t="shared" si="4"/>
        <v>75</v>
      </c>
      <c r="M6" s="18">
        <f t="shared" si="5"/>
        <v>87.5</v>
      </c>
      <c r="O6" s="18">
        <v>4</v>
      </c>
      <c r="P6" s="18">
        <v>5</v>
      </c>
      <c r="Q6" s="18">
        <v>16.5</v>
      </c>
      <c r="R6" s="18">
        <v>17.5</v>
      </c>
    </row>
    <row r="7" spans="1:36" x14ac:dyDescent="0.25">
      <c r="A7" s="16">
        <v>3</v>
      </c>
      <c r="B7" s="30" t="s">
        <v>82</v>
      </c>
      <c r="C7" s="16">
        <v>24</v>
      </c>
      <c r="D7" s="16">
        <v>8</v>
      </c>
      <c r="E7" s="16">
        <v>16</v>
      </c>
      <c r="F7" s="16">
        <v>12</v>
      </c>
      <c r="G7" s="17">
        <f t="shared" si="0"/>
        <v>60</v>
      </c>
      <c r="H7" s="18">
        <f t="shared" si="1"/>
        <v>305.22727272727275</v>
      </c>
      <c r="J7" s="18">
        <f t="shared" si="2"/>
        <v>117.85714285714286</v>
      </c>
      <c r="K7" s="18">
        <f t="shared" si="3"/>
        <v>57.142857142857139</v>
      </c>
      <c r="L7" s="18">
        <f t="shared" si="4"/>
        <v>72.727272727272734</v>
      </c>
      <c r="M7" s="18">
        <f t="shared" si="5"/>
        <v>57.499999999999993</v>
      </c>
      <c r="O7" s="18">
        <v>5.5</v>
      </c>
      <c r="P7" s="18">
        <v>4</v>
      </c>
      <c r="Q7" s="18">
        <v>16</v>
      </c>
      <c r="R7" s="18">
        <v>11.5</v>
      </c>
    </row>
    <row r="8" spans="1:36" x14ac:dyDescent="0.25">
      <c r="A8" s="16">
        <v>4</v>
      </c>
      <c r="B8" s="30" t="s">
        <v>115</v>
      </c>
      <c r="C8" s="16">
        <v>14</v>
      </c>
      <c r="D8" s="16">
        <v>14</v>
      </c>
      <c r="E8" s="16">
        <v>12</v>
      </c>
      <c r="F8" s="16"/>
      <c r="G8" s="17">
        <f t="shared" si="0"/>
        <v>40</v>
      </c>
      <c r="H8" s="18">
        <f t="shared" si="1"/>
        <v>211.36363636363637</v>
      </c>
      <c r="J8" s="18">
        <f t="shared" si="2"/>
        <v>85.714285714285708</v>
      </c>
      <c r="K8" s="18">
        <f t="shared" si="3"/>
        <v>64.285714285714292</v>
      </c>
      <c r="L8" s="18">
        <f t="shared" si="4"/>
        <v>61.363636363636367</v>
      </c>
      <c r="M8" s="18">
        <f t="shared" si="5"/>
        <v>0</v>
      </c>
      <c r="O8" s="18">
        <v>4</v>
      </c>
      <c r="P8" s="18">
        <v>4.5</v>
      </c>
      <c r="Q8" s="18">
        <v>13.5</v>
      </c>
      <c r="R8" s="18"/>
    </row>
    <row r="9" spans="1:36" x14ac:dyDescent="0.25">
      <c r="A9" s="16">
        <v>5</v>
      </c>
      <c r="B9" s="30" t="s">
        <v>84</v>
      </c>
      <c r="C9" s="16">
        <v>12</v>
      </c>
      <c r="D9" s="16">
        <v>10</v>
      </c>
      <c r="E9" s="16"/>
      <c r="F9" s="16">
        <v>14</v>
      </c>
      <c r="G9" s="17">
        <f t="shared" si="0"/>
        <v>36</v>
      </c>
      <c r="H9" s="18">
        <f t="shared" si="1"/>
        <v>205.35714285714283</v>
      </c>
      <c r="J9" s="18">
        <f t="shared" si="2"/>
        <v>85.714285714285708</v>
      </c>
      <c r="K9" s="18">
        <f t="shared" si="3"/>
        <v>57.142857142857139</v>
      </c>
      <c r="L9" s="18">
        <f t="shared" si="4"/>
        <v>0</v>
      </c>
      <c r="M9" s="18">
        <f t="shared" si="5"/>
        <v>62.5</v>
      </c>
      <c r="O9" s="18">
        <v>4</v>
      </c>
      <c r="P9" s="18">
        <v>4</v>
      </c>
      <c r="Q9" s="18"/>
      <c r="R9" s="18">
        <v>12.5</v>
      </c>
    </row>
    <row r="10" spans="1:36" x14ac:dyDescent="0.25">
      <c r="A10" s="16">
        <v>6</v>
      </c>
      <c r="B10" s="30" t="s">
        <v>96</v>
      </c>
      <c r="C10" s="16">
        <v>18</v>
      </c>
      <c r="D10" s="16">
        <v>12</v>
      </c>
      <c r="E10" s="16"/>
      <c r="F10" s="16">
        <v>4</v>
      </c>
      <c r="G10" s="17">
        <f t="shared" si="0"/>
        <v>34</v>
      </c>
      <c r="H10" s="18">
        <f t="shared" si="1"/>
        <v>167.5</v>
      </c>
      <c r="J10" s="18">
        <f t="shared" si="2"/>
        <v>85.714285714285708</v>
      </c>
      <c r="K10" s="18">
        <f t="shared" si="3"/>
        <v>64.285714285714292</v>
      </c>
      <c r="L10" s="18">
        <f t="shared" si="4"/>
        <v>0</v>
      </c>
      <c r="M10" s="18">
        <f t="shared" si="5"/>
        <v>17.5</v>
      </c>
      <c r="O10" s="18">
        <v>4</v>
      </c>
      <c r="P10" s="18">
        <v>4.5</v>
      </c>
      <c r="Q10" s="18"/>
      <c r="R10" s="18">
        <v>3.5</v>
      </c>
    </row>
    <row r="11" spans="1:36" x14ac:dyDescent="0.25">
      <c r="A11" s="16">
        <v>7</v>
      </c>
      <c r="B11" s="30" t="s">
        <v>83</v>
      </c>
      <c r="C11" s="16">
        <v>16</v>
      </c>
      <c r="D11" s="16">
        <v>6</v>
      </c>
      <c r="E11" s="16">
        <v>10</v>
      </c>
      <c r="F11" s="16"/>
      <c r="G11" s="17">
        <f t="shared" si="0"/>
        <v>32</v>
      </c>
      <c r="H11" s="18">
        <f t="shared" si="1"/>
        <v>195.12987012987011</v>
      </c>
      <c r="J11" s="18">
        <f t="shared" si="2"/>
        <v>85.714285714285708</v>
      </c>
      <c r="K11" s="18">
        <f t="shared" si="3"/>
        <v>57.142857142857139</v>
      </c>
      <c r="L11" s="18">
        <f t="shared" si="4"/>
        <v>52.272727272727273</v>
      </c>
      <c r="M11" s="18">
        <f t="shared" si="5"/>
        <v>0</v>
      </c>
      <c r="O11" s="18">
        <v>4</v>
      </c>
      <c r="P11" s="18">
        <v>4</v>
      </c>
      <c r="Q11" s="18">
        <v>11.5</v>
      </c>
      <c r="R11" s="18"/>
    </row>
    <row r="12" spans="1:36" x14ac:dyDescent="0.25">
      <c r="A12" s="16">
        <v>8</v>
      </c>
      <c r="B12" s="30" t="s">
        <v>105</v>
      </c>
      <c r="C12" s="16">
        <v>0</v>
      </c>
      <c r="D12" s="16">
        <v>4</v>
      </c>
      <c r="E12" s="16">
        <v>8</v>
      </c>
      <c r="F12" s="16">
        <v>0</v>
      </c>
      <c r="G12" s="17">
        <f t="shared" si="0"/>
        <v>12</v>
      </c>
      <c r="H12" s="18">
        <f t="shared" si="1"/>
        <v>141.36363636363637</v>
      </c>
      <c r="J12" s="18">
        <f t="shared" si="2"/>
        <v>42.857142857142854</v>
      </c>
      <c r="K12" s="18">
        <f t="shared" si="3"/>
        <v>57.142857142857139</v>
      </c>
      <c r="L12" s="18">
        <f t="shared" si="4"/>
        <v>36.363636363636367</v>
      </c>
      <c r="M12" s="18">
        <f t="shared" si="5"/>
        <v>5</v>
      </c>
      <c r="O12" s="18">
        <v>2</v>
      </c>
      <c r="P12" s="18">
        <v>4</v>
      </c>
      <c r="Q12" s="18">
        <v>8</v>
      </c>
      <c r="R12" s="18">
        <v>1</v>
      </c>
    </row>
    <row r="13" spans="1:36" x14ac:dyDescent="0.25">
      <c r="A13" s="16">
        <v>9</v>
      </c>
      <c r="B13" s="30" t="s">
        <v>79</v>
      </c>
      <c r="C13" s="16">
        <v>0</v>
      </c>
      <c r="D13" s="16">
        <v>0</v>
      </c>
      <c r="E13" s="16">
        <v>6</v>
      </c>
      <c r="F13" s="16"/>
      <c r="G13" s="17">
        <f t="shared" si="0"/>
        <v>6</v>
      </c>
      <c r="H13" s="18">
        <f t="shared" si="1"/>
        <v>117.53246753246752</v>
      </c>
      <c r="J13" s="18">
        <f t="shared" si="2"/>
        <v>42.857142857142854</v>
      </c>
      <c r="K13" s="18">
        <f t="shared" si="3"/>
        <v>42.857142857142854</v>
      </c>
      <c r="L13" s="18">
        <f t="shared" si="4"/>
        <v>31.818181818181817</v>
      </c>
      <c r="M13" s="18">
        <f t="shared" si="5"/>
        <v>0</v>
      </c>
      <c r="O13" s="18">
        <v>2</v>
      </c>
      <c r="P13" s="18">
        <v>3</v>
      </c>
      <c r="Q13" s="18">
        <v>7</v>
      </c>
      <c r="R13" s="18"/>
    </row>
    <row r="14" spans="1:36" x14ac:dyDescent="0.25">
      <c r="A14" s="16">
        <v>10</v>
      </c>
      <c r="B14" s="30" t="s">
        <v>113</v>
      </c>
      <c r="C14" s="16">
        <v>0</v>
      </c>
      <c r="D14" s="16">
        <v>0</v>
      </c>
      <c r="E14" s="16">
        <v>2</v>
      </c>
      <c r="F14" s="16"/>
      <c r="G14" s="17">
        <f t="shared" si="0"/>
        <v>2</v>
      </c>
      <c r="H14" s="18">
        <f t="shared" si="1"/>
        <v>98.701298701298683</v>
      </c>
      <c r="J14" s="18">
        <f t="shared" si="2"/>
        <v>42.857142857142854</v>
      </c>
      <c r="K14" s="18">
        <f t="shared" si="3"/>
        <v>28.571428571428569</v>
      </c>
      <c r="L14" s="18">
        <f t="shared" si="4"/>
        <v>27.27272727272727</v>
      </c>
      <c r="M14" s="18">
        <f t="shared" si="5"/>
        <v>0</v>
      </c>
      <c r="O14" s="18">
        <v>2</v>
      </c>
      <c r="P14" s="18">
        <v>2</v>
      </c>
      <c r="Q14" s="18">
        <v>6</v>
      </c>
      <c r="R14" s="18"/>
    </row>
    <row r="15" spans="1:36" x14ac:dyDescent="0.25">
      <c r="A15" s="16">
        <v>11</v>
      </c>
      <c r="B15" s="30" t="s">
        <v>111</v>
      </c>
      <c r="C15" s="16">
        <v>0</v>
      </c>
      <c r="D15" s="16">
        <v>0</v>
      </c>
      <c r="E15" s="16">
        <v>0</v>
      </c>
      <c r="F15" s="16">
        <v>2</v>
      </c>
      <c r="G15" s="17">
        <f t="shared" si="0"/>
        <v>2</v>
      </c>
      <c r="H15" s="18">
        <f t="shared" si="1"/>
        <v>77.987012987012974</v>
      </c>
      <c r="J15" s="18">
        <f t="shared" si="2"/>
        <v>21.428571428571427</v>
      </c>
      <c r="K15" s="18">
        <f t="shared" si="3"/>
        <v>14.285714285714285</v>
      </c>
      <c r="L15" s="18">
        <f t="shared" si="4"/>
        <v>27.27272727272727</v>
      </c>
      <c r="M15" s="18">
        <f t="shared" si="5"/>
        <v>15</v>
      </c>
      <c r="O15" s="18">
        <v>1</v>
      </c>
      <c r="P15" s="18">
        <v>1</v>
      </c>
      <c r="Q15" s="18">
        <v>6</v>
      </c>
      <c r="R15" s="18">
        <v>3</v>
      </c>
    </row>
    <row r="17" spans="1:36" ht="15.75" x14ac:dyDescent="0.25">
      <c r="A17" s="47" t="s">
        <v>58</v>
      </c>
      <c r="B17" s="48"/>
      <c r="C17" s="48"/>
      <c r="D17" s="48"/>
      <c r="E17" s="48"/>
      <c r="F17" s="48"/>
      <c r="G17" s="48"/>
      <c r="H17" s="48"/>
    </row>
    <row r="18" spans="1:36" s="25" customFormat="1" ht="12.75" x14ac:dyDescent="0.25">
      <c r="A18" s="20">
        <v>12</v>
      </c>
      <c r="B18" s="34" t="s">
        <v>64</v>
      </c>
      <c r="C18" s="35">
        <v>20</v>
      </c>
      <c r="D18" s="35"/>
      <c r="E18" s="35"/>
      <c r="F18" s="35">
        <v>16</v>
      </c>
      <c r="G18" s="9">
        <f t="shared" ref="G18:G30" si="6">SUM(C18:F18)</f>
        <v>36</v>
      </c>
      <c r="H18" s="23">
        <f t="shared" ref="H18:H30" si="7">SUM(J18:M18)</f>
        <v>163.92857142857144</v>
      </c>
      <c r="I18" s="24"/>
      <c r="J18" s="23">
        <f t="shared" ref="J18:J30" si="8">O18/O$3*150</f>
        <v>96.428571428571431</v>
      </c>
      <c r="K18" s="23">
        <f t="shared" ref="K18:K30" si="9">P18/P$3*100</f>
        <v>0</v>
      </c>
      <c r="L18" s="23">
        <f t="shared" ref="L18:L30" si="10">Q18/Q$3*100</f>
        <v>0</v>
      </c>
      <c r="M18" s="23">
        <f t="shared" ref="M18:M30" si="11">R18/R$3*100</f>
        <v>67.5</v>
      </c>
      <c r="N18" s="24"/>
      <c r="O18" s="23">
        <v>4.5</v>
      </c>
      <c r="P18" s="23"/>
      <c r="Q18" s="23"/>
      <c r="R18" s="23">
        <v>13.5</v>
      </c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25" customFormat="1" ht="12.75" x14ac:dyDescent="0.25">
      <c r="A19" s="20">
        <v>13</v>
      </c>
      <c r="B19" s="34" t="s">
        <v>107</v>
      </c>
      <c r="C19" s="35">
        <v>6</v>
      </c>
      <c r="D19" s="35">
        <v>16</v>
      </c>
      <c r="E19" s="35"/>
      <c r="F19" s="35"/>
      <c r="G19" s="9">
        <f t="shared" si="6"/>
        <v>22</v>
      </c>
      <c r="H19" s="23">
        <f t="shared" si="7"/>
        <v>157.14285714285714</v>
      </c>
      <c r="I19" s="24"/>
      <c r="J19" s="23">
        <f t="shared" si="8"/>
        <v>85.714285714285708</v>
      </c>
      <c r="K19" s="23">
        <f t="shared" si="9"/>
        <v>71.428571428571431</v>
      </c>
      <c r="L19" s="23">
        <f t="shared" si="10"/>
        <v>0</v>
      </c>
      <c r="M19" s="23">
        <f t="shared" si="11"/>
        <v>0</v>
      </c>
      <c r="N19" s="24"/>
      <c r="O19" s="23">
        <v>4</v>
      </c>
      <c r="P19" s="23">
        <v>5</v>
      </c>
      <c r="Q19" s="23"/>
      <c r="R19" s="23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25" customFormat="1" ht="12.75" x14ac:dyDescent="0.25">
      <c r="A20" s="20">
        <v>14</v>
      </c>
      <c r="B20" s="34" t="s">
        <v>192</v>
      </c>
      <c r="C20" s="35"/>
      <c r="D20" s="35">
        <v>2</v>
      </c>
      <c r="E20" s="35">
        <v>14</v>
      </c>
      <c r="F20" s="35"/>
      <c r="G20" s="9">
        <f t="shared" si="6"/>
        <v>16</v>
      </c>
      <c r="H20" s="23">
        <f t="shared" si="7"/>
        <v>120.77922077922076</v>
      </c>
      <c r="I20" s="24"/>
      <c r="J20" s="23">
        <f t="shared" si="8"/>
        <v>0</v>
      </c>
      <c r="K20" s="23">
        <f t="shared" si="9"/>
        <v>57.142857142857139</v>
      </c>
      <c r="L20" s="23">
        <f t="shared" si="10"/>
        <v>63.636363636363633</v>
      </c>
      <c r="M20" s="23">
        <f t="shared" si="11"/>
        <v>0</v>
      </c>
      <c r="N20" s="24"/>
      <c r="O20" s="23"/>
      <c r="P20" s="23">
        <v>4</v>
      </c>
      <c r="Q20" s="23">
        <v>14</v>
      </c>
      <c r="R20" s="23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s="25" customFormat="1" ht="12.75" x14ac:dyDescent="0.25">
      <c r="A21" s="20">
        <v>15</v>
      </c>
      <c r="B21" s="34" t="s">
        <v>109</v>
      </c>
      <c r="C21" s="35">
        <v>0</v>
      </c>
      <c r="D21" s="35"/>
      <c r="E21" s="35"/>
      <c r="F21" s="35">
        <v>10</v>
      </c>
      <c r="G21" s="9">
        <f t="shared" si="6"/>
        <v>10</v>
      </c>
      <c r="H21" s="23">
        <f t="shared" si="7"/>
        <v>104.28571428571428</v>
      </c>
      <c r="I21" s="24"/>
      <c r="J21" s="23">
        <f t="shared" si="8"/>
        <v>64.285714285714278</v>
      </c>
      <c r="K21" s="23">
        <f t="shared" si="9"/>
        <v>0</v>
      </c>
      <c r="L21" s="23">
        <f t="shared" si="10"/>
        <v>0</v>
      </c>
      <c r="M21" s="23">
        <f t="shared" si="11"/>
        <v>40</v>
      </c>
      <c r="N21" s="24"/>
      <c r="O21" s="23">
        <v>3</v>
      </c>
      <c r="P21" s="23"/>
      <c r="Q21" s="23"/>
      <c r="R21" s="23">
        <v>8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s="25" customFormat="1" ht="12.75" x14ac:dyDescent="0.25">
      <c r="A22" s="20">
        <v>16</v>
      </c>
      <c r="B22" s="34" t="s">
        <v>69</v>
      </c>
      <c r="C22" s="35">
        <v>8</v>
      </c>
      <c r="D22" s="35"/>
      <c r="E22" s="35"/>
      <c r="F22" s="35"/>
      <c r="G22" s="9">
        <f t="shared" si="6"/>
        <v>8</v>
      </c>
      <c r="H22" s="23">
        <f t="shared" si="7"/>
        <v>85.714285714285708</v>
      </c>
      <c r="I22" s="24"/>
      <c r="J22" s="23">
        <f t="shared" si="8"/>
        <v>85.714285714285708</v>
      </c>
      <c r="K22" s="23">
        <f t="shared" si="9"/>
        <v>0</v>
      </c>
      <c r="L22" s="23">
        <f t="shared" si="10"/>
        <v>0</v>
      </c>
      <c r="M22" s="23">
        <f t="shared" si="11"/>
        <v>0</v>
      </c>
      <c r="N22" s="24"/>
      <c r="O22" s="23">
        <v>4</v>
      </c>
      <c r="P22" s="23"/>
      <c r="Q22" s="23"/>
      <c r="R22" s="23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s="25" customFormat="1" ht="12.75" x14ac:dyDescent="0.25">
      <c r="A23" s="20">
        <v>17</v>
      </c>
      <c r="B23" s="34" t="s">
        <v>12</v>
      </c>
      <c r="C23" s="35"/>
      <c r="D23" s="35"/>
      <c r="E23" s="35"/>
      <c r="F23" s="35">
        <v>8</v>
      </c>
      <c r="G23" s="9">
        <f t="shared" si="6"/>
        <v>8</v>
      </c>
      <c r="H23" s="23">
        <f t="shared" si="7"/>
        <v>35</v>
      </c>
      <c r="I23" s="24"/>
      <c r="J23" s="23">
        <f t="shared" si="8"/>
        <v>0</v>
      </c>
      <c r="K23" s="23">
        <f t="shared" si="9"/>
        <v>0</v>
      </c>
      <c r="L23" s="23">
        <f t="shared" si="10"/>
        <v>0</v>
      </c>
      <c r="M23" s="23">
        <f t="shared" si="11"/>
        <v>35</v>
      </c>
      <c r="N23" s="24"/>
      <c r="O23" s="23"/>
      <c r="P23" s="23"/>
      <c r="Q23" s="23"/>
      <c r="R23" s="23">
        <v>7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s="25" customFormat="1" ht="12.75" x14ac:dyDescent="0.25">
      <c r="A24" s="20">
        <v>18</v>
      </c>
      <c r="B24" s="34" t="s">
        <v>16</v>
      </c>
      <c r="C24" s="35"/>
      <c r="D24" s="35"/>
      <c r="E24" s="35"/>
      <c r="F24" s="35">
        <v>6</v>
      </c>
      <c r="G24" s="9">
        <f t="shared" si="6"/>
        <v>6</v>
      </c>
      <c r="H24" s="23">
        <f t="shared" si="7"/>
        <v>44.285714285714285</v>
      </c>
      <c r="I24" s="24"/>
      <c r="J24" s="23">
        <f t="shared" si="8"/>
        <v>0</v>
      </c>
      <c r="K24" s="23">
        <f t="shared" si="9"/>
        <v>14.285714285714285</v>
      </c>
      <c r="L24" s="23">
        <f t="shared" si="10"/>
        <v>0</v>
      </c>
      <c r="M24" s="23">
        <f t="shared" si="11"/>
        <v>30</v>
      </c>
      <c r="N24" s="24"/>
      <c r="O24" s="23"/>
      <c r="P24" s="23">
        <v>1</v>
      </c>
      <c r="Q24" s="23"/>
      <c r="R24" s="23">
        <v>6</v>
      </c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s="25" customFormat="1" ht="12.75" x14ac:dyDescent="0.25">
      <c r="A25" s="20">
        <v>19</v>
      </c>
      <c r="B25" s="34" t="s">
        <v>108</v>
      </c>
      <c r="C25" s="35">
        <v>4</v>
      </c>
      <c r="D25" s="35">
        <v>0</v>
      </c>
      <c r="E25" s="35"/>
      <c r="F25" s="35"/>
      <c r="G25" s="9">
        <f t="shared" si="6"/>
        <v>4</v>
      </c>
      <c r="H25" s="23">
        <f t="shared" si="7"/>
        <v>128.57142857142856</v>
      </c>
      <c r="I25" s="24"/>
      <c r="J25" s="23">
        <f t="shared" si="8"/>
        <v>85.714285714285708</v>
      </c>
      <c r="K25" s="23">
        <f t="shared" si="9"/>
        <v>42.857142857142854</v>
      </c>
      <c r="L25" s="23">
        <f t="shared" si="10"/>
        <v>0</v>
      </c>
      <c r="M25" s="23">
        <f t="shared" si="11"/>
        <v>0</v>
      </c>
      <c r="N25" s="24"/>
      <c r="O25" s="23">
        <v>4</v>
      </c>
      <c r="P25" s="23">
        <v>3</v>
      </c>
      <c r="Q25" s="23"/>
      <c r="R25" s="23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</row>
    <row r="26" spans="1:36" s="25" customFormat="1" ht="12.75" x14ac:dyDescent="0.25">
      <c r="A26" s="20">
        <v>20</v>
      </c>
      <c r="B26" s="34" t="s">
        <v>190</v>
      </c>
      <c r="C26" s="35"/>
      <c r="D26" s="35">
        <v>0</v>
      </c>
      <c r="E26" s="35">
        <v>4</v>
      </c>
      <c r="F26" s="35"/>
      <c r="G26" s="9">
        <f t="shared" si="6"/>
        <v>4</v>
      </c>
      <c r="H26" s="23">
        <f t="shared" si="7"/>
        <v>55.844155844155836</v>
      </c>
      <c r="I26" s="24"/>
      <c r="J26" s="23">
        <f t="shared" si="8"/>
        <v>0</v>
      </c>
      <c r="K26" s="23">
        <f t="shared" si="9"/>
        <v>28.571428571428569</v>
      </c>
      <c r="L26" s="23">
        <f t="shared" si="10"/>
        <v>27.27272727272727</v>
      </c>
      <c r="M26" s="23">
        <f t="shared" si="11"/>
        <v>0</v>
      </c>
      <c r="N26" s="24"/>
      <c r="O26" s="23"/>
      <c r="P26" s="23">
        <v>2</v>
      </c>
      <c r="Q26" s="23">
        <v>6</v>
      </c>
      <c r="R26" s="23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</row>
    <row r="27" spans="1:36" s="25" customFormat="1" ht="12.75" x14ac:dyDescent="0.25">
      <c r="A27" s="20">
        <v>21</v>
      </c>
      <c r="B27" s="34" t="s">
        <v>114</v>
      </c>
      <c r="C27" s="35">
        <v>2</v>
      </c>
      <c r="D27" s="35"/>
      <c r="E27" s="35"/>
      <c r="F27" s="35"/>
      <c r="G27" s="9">
        <f t="shared" si="6"/>
        <v>2</v>
      </c>
      <c r="H27" s="23">
        <f t="shared" si="7"/>
        <v>75</v>
      </c>
      <c r="I27" s="24"/>
      <c r="J27" s="23">
        <f t="shared" si="8"/>
        <v>75</v>
      </c>
      <c r="K27" s="23">
        <f t="shared" si="9"/>
        <v>0</v>
      </c>
      <c r="L27" s="23">
        <f t="shared" si="10"/>
        <v>0</v>
      </c>
      <c r="M27" s="23">
        <f t="shared" si="11"/>
        <v>0</v>
      </c>
      <c r="N27" s="24"/>
      <c r="O27" s="23">
        <v>3.5</v>
      </c>
      <c r="P27" s="23"/>
      <c r="Q27" s="23"/>
      <c r="R27" s="23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</row>
    <row r="28" spans="1:36" s="25" customFormat="1" ht="12.75" x14ac:dyDescent="0.25">
      <c r="A28" s="20">
        <v>22</v>
      </c>
      <c r="B28" s="34" t="s">
        <v>193</v>
      </c>
      <c r="C28" s="35"/>
      <c r="D28" s="35">
        <v>0</v>
      </c>
      <c r="E28" s="35">
        <v>0</v>
      </c>
      <c r="F28" s="35"/>
      <c r="G28" s="9">
        <f t="shared" si="6"/>
        <v>0</v>
      </c>
      <c r="H28" s="23">
        <f t="shared" si="7"/>
        <v>53.571428571428569</v>
      </c>
      <c r="I28" s="24"/>
      <c r="J28" s="23">
        <f t="shared" si="8"/>
        <v>0</v>
      </c>
      <c r="K28" s="23">
        <f t="shared" si="9"/>
        <v>28.571428571428569</v>
      </c>
      <c r="L28" s="23">
        <f t="shared" si="10"/>
        <v>25</v>
      </c>
      <c r="M28" s="23">
        <f t="shared" si="11"/>
        <v>0</v>
      </c>
      <c r="N28" s="24"/>
      <c r="O28" s="23"/>
      <c r="P28" s="23">
        <v>2</v>
      </c>
      <c r="Q28" s="23">
        <v>5.5</v>
      </c>
      <c r="R28" s="23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</row>
    <row r="29" spans="1:36" s="25" customFormat="1" ht="12.75" x14ac:dyDescent="0.25">
      <c r="A29" s="20">
        <v>23</v>
      </c>
      <c r="B29" s="34" t="s">
        <v>23</v>
      </c>
      <c r="C29" s="35">
        <v>0</v>
      </c>
      <c r="D29" s="35"/>
      <c r="E29" s="35"/>
      <c r="F29" s="35"/>
      <c r="G29" s="9">
        <f>SUM(C29:F29)</f>
        <v>0</v>
      </c>
      <c r="H29" s="23">
        <f>SUM(J29:M29)</f>
        <v>42.857142857142854</v>
      </c>
      <c r="I29" s="24"/>
      <c r="J29" s="23">
        <f>O29/O$3*150</f>
        <v>42.857142857142854</v>
      </c>
      <c r="K29" s="23">
        <f>P29/P$3*100</f>
        <v>0</v>
      </c>
      <c r="L29" s="23">
        <f>Q29/Q$3*100</f>
        <v>0</v>
      </c>
      <c r="M29" s="23">
        <f>R29/R$3*100</f>
        <v>0</v>
      </c>
      <c r="N29" s="24"/>
      <c r="O29" s="23">
        <v>2</v>
      </c>
      <c r="P29" s="23"/>
      <c r="Q29" s="23"/>
      <c r="R29" s="23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</row>
    <row r="30" spans="1:36" s="25" customFormat="1" ht="12.75" x14ac:dyDescent="0.25">
      <c r="A30" s="20">
        <v>24</v>
      </c>
      <c r="B30" s="34" t="s">
        <v>68</v>
      </c>
      <c r="C30" s="35"/>
      <c r="D30" s="35"/>
      <c r="E30" s="35"/>
      <c r="F30" s="35"/>
      <c r="G30" s="9">
        <f t="shared" si="6"/>
        <v>0</v>
      </c>
      <c r="H30" s="23">
        <f t="shared" si="7"/>
        <v>0</v>
      </c>
      <c r="I30" s="24"/>
      <c r="J30" s="23">
        <f t="shared" si="8"/>
        <v>0</v>
      </c>
      <c r="K30" s="23">
        <f t="shared" si="9"/>
        <v>0</v>
      </c>
      <c r="L30" s="23">
        <f t="shared" si="10"/>
        <v>0</v>
      </c>
      <c r="M30" s="23">
        <f t="shared" si="11"/>
        <v>0</v>
      </c>
      <c r="N30" s="24"/>
      <c r="O30" s="23">
        <v>0</v>
      </c>
      <c r="P30" s="23">
        <v>0</v>
      </c>
      <c r="Q30" s="23"/>
      <c r="R30" s="23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</row>
    <row r="31" spans="1:36" s="25" customFormat="1" ht="12.75" x14ac:dyDescent="0.25">
      <c r="C31" s="24"/>
      <c r="D31" s="24"/>
      <c r="E31" s="24"/>
      <c r="F31" s="24"/>
      <c r="G31" s="10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</row>
    <row r="32" spans="1:36" s="19" customFormat="1" ht="14.25" x14ac:dyDescent="0.25">
      <c r="B32" s="19" t="s">
        <v>19</v>
      </c>
      <c r="C32" s="27"/>
      <c r="D32" s="27"/>
      <c r="E32" s="27"/>
      <c r="F32" s="27"/>
      <c r="G32" s="28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</row>
    <row r="34" spans="2:8" ht="14.25" x14ac:dyDescent="0.25">
      <c r="B34" s="30" t="s">
        <v>45</v>
      </c>
      <c r="C34" s="16" t="s">
        <v>24</v>
      </c>
      <c r="D34" s="16" t="s">
        <v>25</v>
      </c>
      <c r="E34" s="16" t="s">
        <v>26</v>
      </c>
      <c r="F34" s="16" t="s">
        <v>27</v>
      </c>
      <c r="G34" s="16" t="s">
        <v>28</v>
      </c>
      <c r="H34" s="16" t="s">
        <v>29</v>
      </c>
    </row>
    <row r="35" spans="2:8" ht="14.25" x14ac:dyDescent="0.25">
      <c r="B35" s="30" t="s">
        <v>316</v>
      </c>
      <c r="C35" s="16">
        <v>30</v>
      </c>
      <c r="D35" s="16">
        <v>24</v>
      </c>
      <c r="E35" s="16">
        <v>20</v>
      </c>
      <c r="F35" s="16">
        <v>18</v>
      </c>
      <c r="G35" s="16">
        <v>16</v>
      </c>
      <c r="H35" s="16">
        <v>14</v>
      </c>
    </row>
    <row r="36" spans="2:8" ht="14.25" x14ac:dyDescent="0.25">
      <c r="B36" s="30" t="s">
        <v>317</v>
      </c>
      <c r="C36" s="16">
        <v>20</v>
      </c>
      <c r="D36" s="16">
        <v>18</v>
      </c>
      <c r="E36" s="16">
        <v>16</v>
      </c>
      <c r="F36" s="16">
        <v>14</v>
      </c>
      <c r="G36" s="16">
        <v>12</v>
      </c>
      <c r="H36" s="16">
        <v>10</v>
      </c>
    </row>
    <row r="37" spans="2:8" ht="14.25" x14ac:dyDescent="0.25">
      <c r="B37" s="30" t="s">
        <v>318</v>
      </c>
      <c r="C37" s="16">
        <v>20</v>
      </c>
      <c r="D37" s="16">
        <v>18</v>
      </c>
      <c r="E37" s="16">
        <v>16</v>
      </c>
      <c r="F37" s="16">
        <v>14</v>
      </c>
      <c r="G37" s="16">
        <v>12</v>
      </c>
      <c r="H37" s="16">
        <v>10</v>
      </c>
    </row>
    <row r="38" spans="2:8" ht="14.25" x14ac:dyDescent="0.25">
      <c r="B38" s="30" t="s">
        <v>319</v>
      </c>
      <c r="C38" s="16">
        <v>20</v>
      </c>
      <c r="D38" s="16">
        <v>18</v>
      </c>
      <c r="E38" s="16">
        <v>16</v>
      </c>
      <c r="F38" s="16">
        <v>14</v>
      </c>
      <c r="G38" s="16">
        <v>12</v>
      </c>
      <c r="H38" s="16">
        <v>10</v>
      </c>
    </row>
    <row r="39" spans="2:8" ht="14.25" x14ac:dyDescent="0.25">
      <c r="B39" s="31"/>
      <c r="C39" s="32"/>
      <c r="D39" s="32"/>
      <c r="E39" s="33"/>
      <c r="F39" s="33"/>
      <c r="G39" s="33"/>
      <c r="H39" s="15"/>
    </row>
    <row r="40" spans="2:8" ht="14.25" x14ac:dyDescent="0.25">
      <c r="B40" s="30" t="s">
        <v>45</v>
      </c>
      <c r="C40" s="16" t="s">
        <v>30</v>
      </c>
      <c r="D40" s="16" t="s">
        <v>31</v>
      </c>
      <c r="E40" s="16" t="s">
        <v>32</v>
      </c>
      <c r="F40" s="16" t="s">
        <v>33</v>
      </c>
      <c r="G40" s="16" t="s">
        <v>34</v>
      </c>
      <c r="H40" s="16" t="s">
        <v>35</v>
      </c>
    </row>
    <row r="41" spans="2:8" ht="14.25" x14ac:dyDescent="0.25">
      <c r="B41" s="30" t="s">
        <v>316</v>
      </c>
      <c r="C41" s="16">
        <v>12</v>
      </c>
      <c r="D41" s="16">
        <v>10</v>
      </c>
      <c r="E41" s="16">
        <v>8</v>
      </c>
      <c r="F41" s="16">
        <v>6</v>
      </c>
      <c r="G41" s="16">
        <v>4</v>
      </c>
      <c r="H41" s="16">
        <v>2</v>
      </c>
    </row>
    <row r="42" spans="2:8" ht="14.25" x14ac:dyDescent="0.25">
      <c r="B42" s="30" t="s">
        <v>317</v>
      </c>
      <c r="C42" s="16">
        <v>8</v>
      </c>
      <c r="D42" s="16">
        <v>6</v>
      </c>
      <c r="E42" s="16">
        <v>4</v>
      </c>
      <c r="F42" s="16">
        <v>2</v>
      </c>
      <c r="G42" s="16">
        <v>0</v>
      </c>
      <c r="H42" s="16">
        <v>0</v>
      </c>
    </row>
    <row r="43" spans="2:8" ht="14.25" x14ac:dyDescent="0.25">
      <c r="B43" s="30" t="s">
        <v>318</v>
      </c>
      <c r="C43" s="16">
        <v>8</v>
      </c>
      <c r="D43" s="16">
        <v>6</v>
      </c>
      <c r="E43" s="16">
        <v>4</v>
      </c>
      <c r="F43" s="16">
        <v>2</v>
      </c>
      <c r="G43" s="16">
        <v>0</v>
      </c>
      <c r="H43" s="16">
        <v>0</v>
      </c>
    </row>
    <row r="44" spans="2:8" ht="14.25" x14ac:dyDescent="0.25">
      <c r="B44" s="30" t="s">
        <v>319</v>
      </c>
      <c r="C44" s="16">
        <v>8</v>
      </c>
      <c r="D44" s="16">
        <v>6</v>
      </c>
      <c r="E44" s="16">
        <v>4</v>
      </c>
      <c r="F44" s="16">
        <v>2</v>
      </c>
      <c r="G44" s="16">
        <v>0</v>
      </c>
      <c r="H44" s="16">
        <v>0</v>
      </c>
    </row>
    <row r="45" spans="2:8" x14ac:dyDescent="0.25">
      <c r="C45" s="4"/>
      <c r="D45" s="4"/>
    </row>
    <row r="46" spans="2:8" x14ac:dyDescent="0.25">
      <c r="D46" s="4"/>
    </row>
    <row r="47" spans="2:8" x14ac:dyDescent="0.25">
      <c r="B47" s="1" t="s">
        <v>86</v>
      </c>
      <c r="D47" s="4"/>
    </row>
    <row r="48" spans="2:8" x14ac:dyDescent="0.25">
      <c r="B48" s="1" t="s">
        <v>87</v>
      </c>
      <c r="D48" s="4"/>
    </row>
  </sheetData>
  <mergeCells count="1">
    <mergeCell ref="A17:H17"/>
  </mergeCells>
  <phoneticPr fontId="14" type="noConversion"/>
  <pageMargins left="0.75" right="0.62" top="1" bottom="1" header="0.5" footer="0.5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7"/>
  <dimension ref="A1:AJ43"/>
  <sheetViews>
    <sheetView workbookViewId="0">
      <selection activeCell="H1" sqref="H1"/>
    </sheetView>
  </sheetViews>
  <sheetFormatPr defaultRowHeight="15" x14ac:dyDescent="0.25"/>
  <cols>
    <col min="1" max="1" width="4.75" style="4" customWidth="1"/>
    <col min="2" max="2" width="20.625" style="4" customWidth="1"/>
    <col min="3" max="6" width="9.625" style="5" customWidth="1"/>
    <col min="7" max="7" width="9.625" style="2" customWidth="1"/>
    <col min="8" max="8" width="9.125" style="5" customWidth="1"/>
    <col min="9" max="36" width="9" style="5"/>
    <col min="37" max="16384" width="9" style="4"/>
  </cols>
  <sheetData>
    <row r="1" spans="1:36" s="1" customFormat="1" x14ac:dyDescent="0.25">
      <c r="A1" s="1" t="s">
        <v>195</v>
      </c>
      <c r="C1" s="2"/>
      <c r="D1" s="2"/>
      <c r="E1" s="2"/>
      <c r="F1" s="2"/>
      <c r="G1" s="2"/>
      <c r="H1" s="2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" customFormat="1" x14ac:dyDescent="0.25">
      <c r="A2" s="1" t="s">
        <v>200</v>
      </c>
      <c r="C2" s="2"/>
      <c r="D2" s="2"/>
      <c r="E2" s="2"/>
      <c r="F2" s="2"/>
      <c r="G2" s="2"/>
      <c r="H2" s="2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I3" s="6"/>
      <c r="J3" s="6"/>
      <c r="K3" s="6"/>
      <c r="L3" s="6"/>
      <c r="O3" s="5">
        <v>7</v>
      </c>
      <c r="P3" s="5">
        <v>10</v>
      </c>
      <c r="Q3" s="5">
        <v>10</v>
      </c>
      <c r="R3" s="5">
        <v>14</v>
      </c>
    </row>
    <row r="4" spans="1:36" s="12" customFormat="1" ht="12.75" x14ac:dyDescent="0.25">
      <c r="A4" s="9" t="s">
        <v>36</v>
      </c>
      <c r="B4" s="36" t="s">
        <v>37</v>
      </c>
      <c r="C4" s="9" t="s">
        <v>38</v>
      </c>
      <c r="D4" s="9" t="s">
        <v>201</v>
      </c>
      <c r="E4" s="9" t="s">
        <v>40</v>
      </c>
      <c r="F4" s="9" t="s">
        <v>41</v>
      </c>
      <c r="G4" s="9" t="s">
        <v>1</v>
      </c>
      <c r="H4" s="9" t="s">
        <v>227</v>
      </c>
      <c r="J4" s="11" t="s">
        <v>38</v>
      </c>
      <c r="K4" s="11" t="s">
        <v>201</v>
      </c>
      <c r="L4" s="11" t="s">
        <v>40</v>
      </c>
      <c r="M4" s="11" t="s">
        <v>41</v>
      </c>
      <c r="N4" s="10"/>
      <c r="O4" s="9" t="s">
        <v>38</v>
      </c>
      <c r="P4" s="9" t="s">
        <v>201</v>
      </c>
      <c r="Q4" s="9" t="s">
        <v>40</v>
      </c>
      <c r="R4" s="9" t="s">
        <v>41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16">
        <v>1</v>
      </c>
      <c r="B5" s="30" t="s">
        <v>3</v>
      </c>
      <c r="C5" s="16">
        <v>30</v>
      </c>
      <c r="D5" s="16">
        <v>14</v>
      </c>
      <c r="E5" s="16">
        <v>20</v>
      </c>
      <c r="F5" s="16">
        <v>18</v>
      </c>
      <c r="G5" s="17">
        <f t="shared" ref="G5:G10" si="0">SUM(C5:F5)</f>
        <v>82</v>
      </c>
      <c r="H5" s="18">
        <f t="shared" ref="H5:H10" si="1">SUM(J5:M5)</f>
        <v>363.57142857142861</v>
      </c>
      <c r="J5" s="18">
        <f t="shared" ref="J5:J10" si="2">O5/O$3*150</f>
        <v>117.85714285714286</v>
      </c>
      <c r="K5" s="18">
        <f t="shared" ref="K5:M10" si="3">P5/P$3*100</f>
        <v>75</v>
      </c>
      <c r="L5" s="18">
        <f t="shared" si="3"/>
        <v>85</v>
      </c>
      <c r="M5" s="18">
        <f t="shared" si="3"/>
        <v>85.714285714285708</v>
      </c>
      <c r="O5" s="18">
        <v>5.5</v>
      </c>
      <c r="P5" s="18">
        <v>7.5</v>
      </c>
      <c r="Q5" s="18">
        <v>8.5</v>
      </c>
      <c r="R5" s="18">
        <v>12</v>
      </c>
    </row>
    <row r="6" spans="1:36" x14ac:dyDescent="0.25">
      <c r="A6" s="16">
        <v>2</v>
      </c>
      <c r="B6" s="30" t="s">
        <v>12</v>
      </c>
      <c r="C6" s="16">
        <v>18</v>
      </c>
      <c r="D6" s="16">
        <v>6</v>
      </c>
      <c r="E6" s="16">
        <v>16</v>
      </c>
      <c r="F6" s="16">
        <v>14</v>
      </c>
      <c r="G6" s="17">
        <f t="shared" si="0"/>
        <v>54</v>
      </c>
      <c r="H6" s="18">
        <f t="shared" si="1"/>
        <v>247.14285714285714</v>
      </c>
      <c r="J6" s="18">
        <f t="shared" si="2"/>
        <v>107.14285714285714</v>
      </c>
      <c r="K6" s="18">
        <f t="shared" si="3"/>
        <v>40</v>
      </c>
      <c r="L6" s="18">
        <f t="shared" si="3"/>
        <v>50</v>
      </c>
      <c r="M6" s="18">
        <f t="shared" si="3"/>
        <v>50</v>
      </c>
      <c r="O6" s="18">
        <v>5</v>
      </c>
      <c r="P6" s="18">
        <v>4</v>
      </c>
      <c r="Q6" s="18">
        <v>5</v>
      </c>
      <c r="R6" s="18">
        <v>7</v>
      </c>
    </row>
    <row r="7" spans="1:36" x14ac:dyDescent="0.25">
      <c r="A7" s="16">
        <v>3</v>
      </c>
      <c r="B7" s="30" t="s">
        <v>190</v>
      </c>
      <c r="C7" s="16">
        <v>10</v>
      </c>
      <c r="D7" s="16">
        <v>12</v>
      </c>
      <c r="E7" s="16">
        <v>10</v>
      </c>
      <c r="F7" s="16"/>
      <c r="G7" s="17">
        <f t="shared" si="0"/>
        <v>32</v>
      </c>
      <c r="H7" s="18">
        <f t="shared" si="1"/>
        <v>145</v>
      </c>
      <c r="J7" s="18">
        <f t="shared" si="2"/>
        <v>75</v>
      </c>
      <c r="K7" s="18">
        <f t="shared" si="3"/>
        <v>55.000000000000007</v>
      </c>
      <c r="L7" s="18">
        <f t="shared" si="3"/>
        <v>15</v>
      </c>
      <c r="M7" s="18">
        <f t="shared" si="3"/>
        <v>0</v>
      </c>
      <c r="O7" s="18">
        <v>3.5</v>
      </c>
      <c r="P7" s="18">
        <v>5.5</v>
      </c>
      <c r="Q7" s="18">
        <v>1.5</v>
      </c>
      <c r="R7" s="18"/>
    </row>
    <row r="8" spans="1:36" x14ac:dyDescent="0.25">
      <c r="A8" s="16">
        <v>4</v>
      </c>
      <c r="B8" s="30" t="s">
        <v>107</v>
      </c>
      <c r="C8" s="16">
        <v>8</v>
      </c>
      <c r="D8" s="16">
        <v>2</v>
      </c>
      <c r="E8" s="16"/>
      <c r="F8" s="16">
        <v>16</v>
      </c>
      <c r="G8" s="17">
        <f t="shared" si="0"/>
        <v>26</v>
      </c>
      <c r="H8" s="18">
        <f t="shared" si="1"/>
        <v>129.28571428571428</v>
      </c>
      <c r="J8" s="18">
        <f t="shared" si="2"/>
        <v>64.285714285714278</v>
      </c>
      <c r="K8" s="18">
        <f t="shared" si="3"/>
        <v>15</v>
      </c>
      <c r="L8" s="18">
        <f t="shared" si="3"/>
        <v>0</v>
      </c>
      <c r="M8" s="18">
        <f t="shared" si="3"/>
        <v>50</v>
      </c>
      <c r="O8" s="18">
        <v>3</v>
      </c>
      <c r="P8" s="18">
        <v>1.5</v>
      </c>
      <c r="Q8" s="18"/>
      <c r="R8" s="18">
        <v>7</v>
      </c>
    </row>
    <row r="9" spans="1:36" x14ac:dyDescent="0.25">
      <c r="A9" s="16">
        <v>5</v>
      </c>
      <c r="B9" s="30" t="s">
        <v>105</v>
      </c>
      <c r="C9" s="16">
        <v>6</v>
      </c>
      <c r="D9" s="16">
        <v>4</v>
      </c>
      <c r="E9" s="16"/>
      <c r="F9" s="16">
        <v>10</v>
      </c>
      <c r="G9" s="17">
        <f t="shared" si="0"/>
        <v>20</v>
      </c>
      <c r="H9" s="18">
        <f t="shared" si="1"/>
        <v>122.85714285714286</v>
      </c>
      <c r="J9" s="18">
        <f t="shared" si="2"/>
        <v>42.857142857142854</v>
      </c>
      <c r="K9" s="18">
        <f t="shared" si="3"/>
        <v>30</v>
      </c>
      <c r="L9" s="18">
        <f t="shared" si="3"/>
        <v>0</v>
      </c>
      <c r="M9" s="18">
        <f t="shared" si="3"/>
        <v>50</v>
      </c>
      <c r="O9" s="18">
        <v>2</v>
      </c>
      <c r="P9" s="18">
        <v>3</v>
      </c>
      <c r="Q9" s="18"/>
      <c r="R9" s="18">
        <v>7</v>
      </c>
    </row>
    <row r="10" spans="1:36" x14ac:dyDescent="0.25">
      <c r="A10" s="16">
        <v>6</v>
      </c>
      <c r="B10" s="30" t="s">
        <v>79</v>
      </c>
      <c r="C10" s="16">
        <v>2</v>
      </c>
      <c r="D10" s="16">
        <v>0</v>
      </c>
      <c r="E10" s="16"/>
      <c r="F10" s="16">
        <v>8</v>
      </c>
      <c r="G10" s="17">
        <f t="shared" si="0"/>
        <v>10</v>
      </c>
      <c r="H10" s="18">
        <f t="shared" si="1"/>
        <v>49.285714285714278</v>
      </c>
      <c r="J10" s="18">
        <f t="shared" si="2"/>
        <v>32.142857142857139</v>
      </c>
      <c r="K10" s="18">
        <f t="shared" si="3"/>
        <v>10</v>
      </c>
      <c r="L10" s="18">
        <f t="shared" si="3"/>
        <v>0</v>
      </c>
      <c r="M10" s="18">
        <f t="shared" si="3"/>
        <v>7.1428571428571423</v>
      </c>
      <c r="O10" s="18">
        <v>1.5</v>
      </c>
      <c r="P10" s="18">
        <v>1</v>
      </c>
      <c r="Q10" s="18"/>
      <c r="R10" s="18">
        <v>1</v>
      </c>
    </row>
    <row r="12" spans="1:36" ht="15.75" x14ac:dyDescent="0.25">
      <c r="A12" s="47" t="s">
        <v>58</v>
      </c>
      <c r="B12" s="48"/>
      <c r="C12" s="48"/>
      <c r="D12" s="48"/>
      <c r="E12" s="48"/>
      <c r="F12" s="48"/>
      <c r="G12" s="48"/>
      <c r="H12" s="48"/>
    </row>
    <row r="13" spans="1:36" s="25" customFormat="1" ht="12.75" x14ac:dyDescent="0.25">
      <c r="A13" s="20">
        <v>7</v>
      </c>
      <c r="B13" s="34" t="s">
        <v>82</v>
      </c>
      <c r="C13" s="35">
        <v>24</v>
      </c>
      <c r="D13" s="35">
        <v>20</v>
      </c>
      <c r="E13" s="35"/>
      <c r="F13" s="35"/>
      <c r="G13" s="9">
        <f t="shared" ref="G13:G24" si="4">SUM(C13:F13)</f>
        <v>44</v>
      </c>
      <c r="H13" s="23">
        <f t="shared" ref="H13:H24" si="5">SUM(J13:M13)</f>
        <v>187.14285714285714</v>
      </c>
      <c r="I13" s="24"/>
      <c r="J13" s="23">
        <f t="shared" ref="J13:J24" si="6">O13/O$3*150</f>
        <v>107.14285714285714</v>
      </c>
      <c r="K13" s="23">
        <f t="shared" ref="K13:K24" si="7">P13/P$3*100</f>
        <v>80</v>
      </c>
      <c r="L13" s="23">
        <f t="shared" ref="L13:L24" si="8">Q13/Q$3*100</f>
        <v>0</v>
      </c>
      <c r="M13" s="23">
        <f t="shared" ref="M13:M24" si="9">R13/R$3*100</f>
        <v>0</v>
      </c>
      <c r="N13" s="24"/>
      <c r="O13" s="23">
        <v>5</v>
      </c>
      <c r="P13" s="23">
        <v>8</v>
      </c>
      <c r="Q13" s="23"/>
      <c r="R13" s="23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s="25" customFormat="1" ht="12.75" x14ac:dyDescent="0.25">
      <c r="A14" s="20">
        <v>8</v>
      </c>
      <c r="B14" s="34" t="s">
        <v>83</v>
      </c>
      <c r="C14" s="35">
        <v>16</v>
      </c>
      <c r="D14" s="35">
        <v>18</v>
      </c>
      <c r="E14" s="35"/>
      <c r="F14" s="35"/>
      <c r="G14" s="9">
        <f t="shared" si="4"/>
        <v>34</v>
      </c>
      <c r="H14" s="23">
        <f t="shared" si="5"/>
        <v>171.42857142857144</v>
      </c>
      <c r="I14" s="24"/>
      <c r="J14" s="23">
        <f t="shared" si="6"/>
        <v>96.428571428571431</v>
      </c>
      <c r="K14" s="23">
        <f t="shared" si="7"/>
        <v>75</v>
      </c>
      <c r="L14" s="23">
        <f t="shared" si="8"/>
        <v>0</v>
      </c>
      <c r="M14" s="23">
        <f t="shared" si="9"/>
        <v>0</v>
      </c>
      <c r="N14" s="24"/>
      <c r="O14" s="23">
        <v>4.5</v>
      </c>
      <c r="P14" s="23">
        <v>7.5</v>
      </c>
      <c r="Q14" s="23"/>
      <c r="R14" s="23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s="25" customFormat="1" ht="12.75" x14ac:dyDescent="0.25">
      <c r="A15" s="20">
        <v>9</v>
      </c>
      <c r="B15" s="34" t="s">
        <v>69</v>
      </c>
      <c r="C15" s="35"/>
      <c r="D15" s="35">
        <v>16</v>
      </c>
      <c r="E15" s="35">
        <v>18</v>
      </c>
      <c r="F15" s="35"/>
      <c r="G15" s="9">
        <f t="shared" si="4"/>
        <v>34</v>
      </c>
      <c r="H15" s="23">
        <f t="shared" si="5"/>
        <v>155</v>
      </c>
      <c r="I15" s="24"/>
      <c r="J15" s="23">
        <f t="shared" si="6"/>
        <v>0</v>
      </c>
      <c r="K15" s="23">
        <f t="shared" si="7"/>
        <v>75</v>
      </c>
      <c r="L15" s="23">
        <f t="shared" si="8"/>
        <v>80</v>
      </c>
      <c r="M15" s="23">
        <f t="shared" si="9"/>
        <v>0</v>
      </c>
      <c r="N15" s="24"/>
      <c r="O15" s="23"/>
      <c r="P15" s="23">
        <v>7.5</v>
      </c>
      <c r="Q15" s="23">
        <v>8</v>
      </c>
      <c r="R15" s="23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s="25" customFormat="1" ht="12.75" x14ac:dyDescent="0.25">
      <c r="A16" s="20">
        <v>10</v>
      </c>
      <c r="B16" s="34" t="s">
        <v>198</v>
      </c>
      <c r="C16" s="35"/>
      <c r="D16" s="35">
        <v>8</v>
      </c>
      <c r="E16" s="35">
        <v>14</v>
      </c>
      <c r="F16" s="35"/>
      <c r="G16" s="9">
        <f t="shared" si="4"/>
        <v>22</v>
      </c>
      <c r="H16" s="23">
        <f t="shared" si="5"/>
        <v>85</v>
      </c>
      <c r="I16" s="24"/>
      <c r="J16" s="23">
        <f t="shared" si="6"/>
        <v>0</v>
      </c>
      <c r="K16" s="23">
        <f t="shared" si="7"/>
        <v>45</v>
      </c>
      <c r="L16" s="23">
        <f t="shared" si="8"/>
        <v>40</v>
      </c>
      <c r="M16" s="23">
        <f t="shared" si="9"/>
        <v>0</v>
      </c>
      <c r="N16" s="24"/>
      <c r="O16" s="23"/>
      <c r="P16" s="23">
        <v>4.5</v>
      </c>
      <c r="Q16" s="23">
        <v>4</v>
      </c>
      <c r="R16" s="23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s="25" customFormat="1" ht="12.75" x14ac:dyDescent="0.25">
      <c r="A17" s="20">
        <v>11</v>
      </c>
      <c r="B17" s="34" t="s">
        <v>114</v>
      </c>
      <c r="C17" s="35"/>
      <c r="D17" s="35">
        <v>10</v>
      </c>
      <c r="E17" s="35">
        <v>12</v>
      </c>
      <c r="F17" s="35"/>
      <c r="G17" s="9">
        <f t="shared" si="4"/>
        <v>22</v>
      </c>
      <c r="H17" s="23">
        <f t="shared" si="5"/>
        <v>80</v>
      </c>
      <c r="I17" s="24"/>
      <c r="J17" s="23">
        <f t="shared" si="6"/>
        <v>0</v>
      </c>
      <c r="K17" s="23">
        <f t="shared" si="7"/>
        <v>50</v>
      </c>
      <c r="L17" s="23">
        <f t="shared" si="8"/>
        <v>30</v>
      </c>
      <c r="M17" s="23">
        <f t="shared" si="9"/>
        <v>0</v>
      </c>
      <c r="N17" s="24"/>
      <c r="O17" s="23"/>
      <c r="P17" s="23">
        <v>5</v>
      </c>
      <c r="Q17" s="23">
        <v>3</v>
      </c>
      <c r="R17" s="23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s="25" customFormat="1" ht="12.75" x14ac:dyDescent="0.25">
      <c r="A18" s="20">
        <v>12</v>
      </c>
      <c r="B18" s="34" t="s">
        <v>115</v>
      </c>
      <c r="C18" s="35">
        <v>20</v>
      </c>
      <c r="D18" s="35"/>
      <c r="E18" s="35"/>
      <c r="F18" s="35"/>
      <c r="G18" s="9">
        <f t="shared" si="4"/>
        <v>20</v>
      </c>
      <c r="H18" s="23">
        <f t="shared" si="5"/>
        <v>107.14285714285714</v>
      </c>
      <c r="I18" s="24"/>
      <c r="J18" s="23">
        <f t="shared" si="6"/>
        <v>107.14285714285714</v>
      </c>
      <c r="K18" s="23">
        <f t="shared" si="7"/>
        <v>0</v>
      </c>
      <c r="L18" s="23">
        <f t="shared" si="8"/>
        <v>0</v>
      </c>
      <c r="M18" s="23">
        <f t="shared" si="9"/>
        <v>0</v>
      </c>
      <c r="N18" s="24"/>
      <c r="O18" s="23">
        <v>5</v>
      </c>
      <c r="P18" s="23"/>
      <c r="Q18" s="23"/>
      <c r="R18" s="23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25" customFormat="1" ht="12.75" x14ac:dyDescent="0.25">
      <c r="A19" s="20">
        <v>13</v>
      </c>
      <c r="B19" s="34" t="s">
        <v>48</v>
      </c>
      <c r="C19" s="35"/>
      <c r="D19" s="35"/>
      <c r="E19" s="35"/>
      <c r="F19" s="35">
        <v>20</v>
      </c>
      <c r="G19" s="9">
        <f t="shared" si="4"/>
        <v>20</v>
      </c>
      <c r="H19" s="23">
        <f t="shared" si="5"/>
        <v>100</v>
      </c>
      <c r="I19" s="24"/>
      <c r="J19" s="23">
        <f t="shared" si="6"/>
        <v>0</v>
      </c>
      <c r="K19" s="23">
        <f t="shared" si="7"/>
        <v>0</v>
      </c>
      <c r="L19" s="23">
        <f t="shared" si="8"/>
        <v>0</v>
      </c>
      <c r="M19" s="23">
        <f t="shared" si="9"/>
        <v>100</v>
      </c>
      <c r="N19" s="24"/>
      <c r="O19" s="23"/>
      <c r="P19" s="23"/>
      <c r="Q19" s="23"/>
      <c r="R19" s="23">
        <v>14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25" customFormat="1" ht="12.75" x14ac:dyDescent="0.25">
      <c r="A20" s="20">
        <v>14</v>
      </c>
      <c r="B20" s="34" t="s">
        <v>196</v>
      </c>
      <c r="C20" s="35">
        <v>14</v>
      </c>
      <c r="D20" s="35"/>
      <c r="E20" s="35"/>
      <c r="F20" s="35"/>
      <c r="G20" s="9">
        <f t="shared" si="4"/>
        <v>14</v>
      </c>
      <c r="H20" s="23">
        <f t="shared" si="5"/>
        <v>75</v>
      </c>
      <c r="I20" s="24"/>
      <c r="J20" s="23">
        <f t="shared" si="6"/>
        <v>75</v>
      </c>
      <c r="K20" s="23">
        <f t="shared" si="7"/>
        <v>0</v>
      </c>
      <c r="L20" s="23">
        <f t="shared" si="8"/>
        <v>0</v>
      </c>
      <c r="M20" s="23">
        <f t="shared" si="9"/>
        <v>0</v>
      </c>
      <c r="N20" s="24"/>
      <c r="O20" s="23">
        <v>3.5</v>
      </c>
      <c r="P20" s="23"/>
      <c r="Q20" s="23"/>
      <c r="R20" s="23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s="25" customFormat="1" ht="12.75" x14ac:dyDescent="0.25">
      <c r="A21" s="20">
        <v>15</v>
      </c>
      <c r="B21" s="34" t="s">
        <v>113</v>
      </c>
      <c r="C21" s="35">
        <v>12</v>
      </c>
      <c r="D21" s="35"/>
      <c r="E21" s="35"/>
      <c r="F21" s="35"/>
      <c r="G21" s="9">
        <f t="shared" si="4"/>
        <v>12</v>
      </c>
      <c r="H21" s="23">
        <f t="shared" si="5"/>
        <v>75</v>
      </c>
      <c r="I21" s="24"/>
      <c r="J21" s="23">
        <f t="shared" si="6"/>
        <v>75</v>
      </c>
      <c r="K21" s="23">
        <f t="shared" si="7"/>
        <v>0</v>
      </c>
      <c r="L21" s="23">
        <f t="shared" si="8"/>
        <v>0</v>
      </c>
      <c r="M21" s="23">
        <f t="shared" si="9"/>
        <v>0</v>
      </c>
      <c r="N21" s="24"/>
      <c r="O21" s="23">
        <v>3.5</v>
      </c>
      <c r="P21" s="23"/>
      <c r="Q21" s="23"/>
      <c r="R21" s="23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s="25" customFormat="1" ht="12.75" x14ac:dyDescent="0.25">
      <c r="A22" s="20">
        <v>16</v>
      </c>
      <c r="B22" s="34" t="s">
        <v>16</v>
      </c>
      <c r="C22" s="35"/>
      <c r="D22" s="35"/>
      <c r="E22" s="35"/>
      <c r="F22" s="35">
        <v>12</v>
      </c>
      <c r="G22" s="9">
        <f t="shared" si="4"/>
        <v>12</v>
      </c>
      <c r="H22" s="23">
        <f t="shared" si="5"/>
        <v>50</v>
      </c>
      <c r="I22" s="24"/>
      <c r="J22" s="23">
        <f t="shared" si="6"/>
        <v>0</v>
      </c>
      <c r="K22" s="23">
        <f t="shared" si="7"/>
        <v>0</v>
      </c>
      <c r="L22" s="23">
        <f t="shared" si="8"/>
        <v>0</v>
      </c>
      <c r="M22" s="23">
        <f t="shared" si="9"/>
        <v>50</v>
      </c>
      <c r="N22" s="24"/>
      <c r="O22" s="23"/>
      <c r="P22" s="23"/>
      <c r="Q22" s="23"/>
      <c r="R22" s="23">
        <v>7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s="25" customFormat="1" ht="12.75" x14ac:dyDescent="0.25">
      <c r="A23" s="20">
        <v>17</v>
      </c>
      <c r="B23" s="34" t="s">
        <v>68</v>
      </c>
      <c r="C23" s="35"/>
      <c r="D23" s="35"/>
      <c r="E23" s="35"/>
      <c r="F23" s="35">
        <v>6</v>
      </c>
      <c r="G23" s="9">
        <f t="shared" si="4"/>
        <v>6</v>
      </c>
      <c r="H23" s="23">
        <f t="shared" si="5"/>
        <v>7.1428571428571423</v>
      </c>
      <c r="I23" s="24"/>
      <c r="J23" s="23">
        <f t="shared" si="6"/>
        <v>0</v>
      </c>
      <c r="K23" s="23">
        <f t="shared" si="7"/>
        <v>0</v>
      </c>
      <c r="L23" s="23">
        <f t="shared" si="8"/>
        <v>0</v>
      </c>
      <c r="M23" s="23">
        <f t="shared" si="9"/>
        <v>7.1428571428571423</v>
      </c>
      <c r="N23" s="24"/>
      <c r="O23" s="23"/>
      <c r="P23" s="23"/>
      <c r="Q23" s="23"/>
      <c r="R23" s="23">
        <v>1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s="25" customFormat="1" ht="12.75" x14ac:dyDescent="0.25">
      <c r="A24" s="20">
        <v>18</v>
      </c>
      <c r="B24" s="34" t="s">
        <v>197</v>
      </c>
      <c r="C24" s="35">
        <v>4</v>
      </c>
      <c r="D24" s="35"/>
      <c r="E24" s="35"/>
      <c r="F24" s="35"/>
      <c r="G24" s="9">
        <f t="shared" si="4"/>
        <v>4</v>
      </c>
      <c r="H24" s="23">
        <f t="shared" si="5"/>
        <v>42.857142857142854</v>
      </c>
      <c r="I24" s="24"/>
      <c r="J24" s="23">
        <f t="shared" si="6"/>
        <v>42.857142857142854</v>
      </c>
      <c r="K24" s="23">
        <f t="shared" si="7"/>
        <v>0</v>
      </c>
      <c r="L24" s="23">
        <f t="shared" si="8"/>
        <v>0</v>
      </c>
      <c r="M24" s="23">
        <f t="shared" si="9"/>
        <v>0</v>
      </c>
      <c r="N24" s="24"/>
      <c r="O24" s="23">
        <v>2</v>
      </c>
      <c r="P24" s="23"/>
      <c r="Q24" s="23"/>
      <c r="R24" s="23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s="25" customFormat="1" ht="12.75" x14ac:dyDescent="0.25">
      <c r="A25" s="20">
        <v>19</v>
      </c>
      <c r="B25" s="34" t="s">
        <v>228</v>
      </c>
      <c r="C25" s="35"/>
      <c r="D25" s="35"/>
      <c r="E25" s="35"/>
      <c r="F25" s="35"/>
      <c r="G25" s="9">
        <f>SUM(C25:F25)</f>
        <v>0</v>
      </c>
      <c r="H25" s="23">
        <f>SUM(J25:M25)</f>
        <v>32.142857142857139</v>
      </c>
      <c r="I25" s="24"/>
      <c r="J25" s="23">
        <f>O25/O$3*150</f>
        <v>32.142857142857139</v>
      </c>
      <c r="K25" s="23">
        <f>P25/P$3*100</f>
        <v>0</v>
      </c>
      <c r="L25" s="23">
        <f>Q25/Q$3*100</f>
        <v>0</v>
      </c>
      <c r="M25" s="23">
        <f>R25/R$3*100</f>
        <v>0</v>
      </c>
      <c r="N25" s="24"/>
      <c r="O25" s="23">
        <v>1.5</v>
      </c>
      <c r="P25" s="23"/>
      <c r="Q25" s="23"/>
      <c r="R25" s="23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</row>
    <row r="26" spans="1:36" s="25" customFormat="1" ht="12.75" x14ac:dyDescent="0.25">
      <c r="C26" s="24"/>
      <c r="D26" s="24"/>
      <c r="E26" s="24"/>
      <c r="F26" s="24"/>
      <c r="G26" s="10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</row>
    <row r="27" spans="1:36" s="19" customFormat="1" ht="14.25" x14ac:dyDescent="0.25">
      <c r="B27" s="19" t="s">
        <v>19</v>
      </c>
      <c r="C27" s="27"/>
      <c r="D27" s="27"/>
      <c r="E27" s="27"/>
      <c r="F27" s="27"/>
      <c r="G27" s="28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</row>
    <row r="29" spans="1:36" ht="14.25" x14ac:dyDescent="0.25">
      <c r="B29" s="30" t="s">
        <v>45</v>
      </c>
      <c r="C29" s="16" t="s">
        <v>24</v>
      </c>
      <c r="D29" s="16" t="s">
        <v>25</v>
      </c>
      <c r="E29" s="16" t="s">
        <v>26</v>
      </c>
      <c r="F29" s="16" t="s">
        <v>27</v>
      </c>
      <c r="G29" s="16" t="s">
        <v>28</v>
      </c>
      <c r="H29" s="16" t="s">
        <v>29</v>
      </c>
    </row>
    <row r="30" spans="1:36" ht="14.25" x14ac:dyDescent="0.25">
      <c r="B30" s="30" t="s">
        <v>316</v>
      </c>
      <c r="C30" s="16">
        <v>30</v>
      </c>
      <c r="D30" s="16">
        <v>24</v>
      </c>
      <c r="E30" s="16">
        <v>20</v>
      </c>
      <c r="F30" s="16">
        <v>18</v>
      </c>
      <c r="G30" s="16">
        <v>16</v>
      </c>
      <c r="H30" s="16">
        <v>14</v>
      </c>
    </row>
    <row r="31" spans="1:36" ht="14.25" x14ac:dyDescent="0.25">
      <c r="B31" s="30" t="s">
        <v>317</v>
      </c>
      <c r="C31" s="16">
        <v>20</v>
      </c>
      <c r="D31" s="16">
        <v>18</v>
      </c>
      <c r="E31" s="16">
        <v>16</v>
      </c>
      <c r="F31" s="16">
        <v>14</v>
      </c>
      <c r="G31" s="16">
        <v>12</v>
      </c>
      <c r="H31" s="16">
        <v>10</v>
      </c>
    </row>
    <row r="32" spans="1:36" ht="14.25" x14ac:dyDescent="0.25">
      <c r="B32" s="30" t="s">
        <v>318</v>
      </c>
      <c r="C32" s="16">
        <v>20</v>
      </c>
      <c r="D32" s="16">
        <v>18</v>
      </c>
      <c r="E32" s="16">
        <v>16</v>
      </c>
      <c r="F32" s="16">
        <v>14</v>
      </c>
      <c r="G32" s="16">
        <v>12</v>
      </c>
      <c r="H32" s="16">
        <v>10</v>
      </c>
    </row>
    <row r="33" spans="2:8" ht="14.25" x14ac:dyDescent="0.25">
      <c r="B33" s="30" t="s">
        <v>319</v>
      </c>
      <c r="C33" s="16">
        <v>20</v>
      </c>
      <c r="D33" s="16">
        <v>18</v>
      </c>
      <c r="E33" s="16">
        <v>16</v>
      </c>
      <c r="F33" s="16">
        <v>14</v>
      </c>
      <c r="G33" s="16">
        <v>12</v>
      </c>
      <c r="H33" s="16">
        <v>10</v>
      </c>
    </row>
    <row r="34" spans="2:8" ht="14.25" x14ac:dyDescent="0.25">
      <c r="B34" s="31"/>
      <c r="C34" s="32"/>
      <c r="D34" s="32"/>
      <c r="E34" s="33"/>
      <c r="F34" s="33"/>
      <c r="G34" s="33"/>
      <c r="H34" s="15"/>
    </row>
    <row r="35" spans="2:8" ht="14.25" x14ac:dyDescent="0.25">
      <c r="B35" s="30" t="s">
        <v>45</v>
      </c>
      <c r="C35" s="16" t="s">
        <v>30</v>
      </c>
      <c r="D35" s="16" t="s">
        <v>31</v>
      </c>
      <c r="E35" s="16" t="s">
        <v>32</v>
      </c>
      <c r="F35" s="16" t="s">
        <v>33</v>
      </c>
      <c r="G35" s="16" t="s">
        <v>34</v>
      </c>
      <c r="H35" s="16" t="s">
        <v>35</v>
      </c>
    </row>
    <row r="36" spans="2:8" ht="14.25" x14ac:dyDescent="0.25">
      <c r="B36" s="30" t="s">
        <v>316</v>
      </c>
      <c r="C36" s="16">
        <v>12</v>
      </c>
      <c r="D36" s="16">
        <v>10</v>
      </c>
      <c r="E36" s="16">
        <v>8</v>
      </c>
      <c r="F36" s="16">
        <v>6</v>
      </c>
      <c r="G36" s="16">
        <v>4</v>
      </c>
      <c r="H36" s="16">
        <v>2</v>
      </c>
    </row>
    <row r="37" spans="2:8" ht="14.25" x14ac:dyDescent="0.25">
      <c r="B37" s="30" t="s">
        <v>317</v>
      </c>
      <c r="C37" s="16">
        <v>8</v>
      </c>
      <c r="D37" s="16">
        <v>6</v>
      </c>
      <c r="E37" s="16">
        <v>4</v>
      </c>
      <c r="F37" s="16">
        <v>2</v>
      </c>
      <c r="G37" s="16">
        <v>0</v>
      </c>
      <c r="H37" s="16">
        <v>0</v>
      </c>
    </row>
    <row r="38" spans="2:8" ht="14.25" x14ac:dyDescent="0.25">
      <c r="B38" s="30" t="s">
        <v>318</v>
      </c>
      <c r="C38" s="16">
        <v>8</v>
      </c>
      <c r="D38" s="16">
        <v>6</v>
      </c>
      <c r="E38" s="16">
        <v>4</v>
      </c>
      <c r="F38" s="16">
        <v>2</v>
      </c>
      <c r="G38" s="16">
        <v>0</v>
      </c>
      <c r="H38" s="16">
        <v>0</v>
      </c>
    </row>
    <row r="39" spans="2:8" ht="14.25" x14ac:dyDescent="0.25">
      <c r="B39" s="30" t="s">
        <v>319</v>
      </c>
      <c r="C39" s="16">
        <v>8</v>
      </c>
      <c r="D39" s="16">
        <v>6</v>
      </c>
      <c r="E39" s="16">
        <v>4</v>
      </c>
      <c r="F39" s="16">
        <v>2</v>
      </c>
      <c r="G39" s="16">
        <v>0</v>
      </c>
      <c r="H39" s="16">
        <v>0</v>
      </c>
    </row>
    <row r="40" spans="2:8" x14ac:dyDescent="0.25">
      <c r="C40" s="4"/>
      <c r="D40" s="4"/>
    </row>
    <row r="41" spans="2:8" x14ac:dyDescent="0.25">
      <c r="D41" s="4"/>
    </row>
    <row r="42" spans="2:8" x14ac:dyDescent="0.25">
      <c r="B42" s="1" t="s">
        <v>86</v>
      </c>
      <c r="D42" s="4"/>
    </row>
    <row r="43" spans="2:8" x14ac:dyDescent="0.25">
      <c r="B43" s="1" t="s">
        <v>87</v>
      </c>
      <c r="D43" s="4"/>
    </row>
  </sheetData>
  <mergeCells count="1">
    <mergeCell ref="A12:H12"/>
  </mergeCells>
  <phoneticPr fontId="14" type="noConversion"/>
  <pageMargins left="0.75" right="0.56999999999999995" top="1" bottom="1" header="0.5" footer="0.5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8"/>
  <dimension ref="A1:AJ47"/>
  <sheetViews>
    <sheetView workbookViewId="0">
      <selection activeCell="H1" sqref="H1"/>
    </sheetView>
  </sheetViews>
  <sheetFormatPr defaultRowHeight="15" x14ac:dyDescent="0.25"/>
  <cols>
    <col min="1" max="1" width="4.75" style="4" customWidth="1"/>
    <col min="2" max="2" width="20.625" style="4" customWidth="1"/>
    <col min="3" max="6" width="9.625" style="5" customWidth="1"/>
    <col min="7" max="7" width="9.625" style="2" customWidth="1"/>
    <col min="8" max="8" width="9.125" style="5" customWidth="1"/>
    <col min="9" max="36" width="9" style="5"/>
    <col min="37" max="16384" width="9" style="4"/>
  </cols>
  <sheetData>
    <row r="1" spans="1:36" s="1" customFormat="1" x14ac:dyDescent="0.25">
      <c r="A1" s="1" t="s">
        <v>213</v>
      </c>
      <c r="C1" s="2"/>
      <c r="D1" s="2"/>
      <c r="E1" s="2"/>
      <c r="F1" s="2"/>
      <c r="G1" s="2"/>
      <c r="H1" s="2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" customFormat="1" x14ac:dyDescent="0.25">
      <c r="A2" s="1" t="s">
        <v>215</v>
      </c>
      <c r="C2" s="2"/>
      <c r="D2" s="2"/>
      <c r="E2" s="2"/>
      <c r="F2" s="2"/>
      <c r="G2" s="2"/>
      <c r="H2" s="2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I3" s="6"/>
      <c r="J3" s="6"/>
      <c r="K3" s="6"/>
      <c r="L3" s="6"/>
      <c r="O3" s="5">
        <v>7</v>
      </c>
      <c r="P3" s="5">
        <v>7</v>
      </c>
      <c r="Q3" s="5">
        <v>20</v>
      </c>
      <c r="R3" s="5">
        <v>20</v>
      </c>
    </row>
    <row r="4" spans="1:36" s="12" customFormat="1" ht="12.75" x14ac:dyDescent="0.25">
      <c r="A4" s="7" t="s">
        <v>36</v>
      </c>
      <c r="B4" s="8" t="s">
        <v>37</v>
      </c>
      <c r="C4" s="9" t="s">
        <v>38</v>
      </c>
      <c r="D4" s="9" t="s">
        <v>201</v>
      </c>
      <c r="E4" s="9" t="s">
        <v>40</v>
      </c>
      <c r="F4" s="9" t="s">
        <v>41</v>
      </c>
      <c r="G4" s="9" t="s">
        <v>1</v>
      </c>
      <c r="H4" s="9" t="s">
        <v>227</v>
      </c>
      <c r="J4" s="11" t="s">
        <v>38</v>
      </c>
      <c r="K4" s="11" t="s">
        <v>201</v>
      </c>
      <c r="L4" s="11" t="s">
        <v>40</v>
      </c>
      <c r="M4" s="11" t="s">
        <v>41</v>
      </c>
      <c r="N4" s="10"/>
      <c r="O4" s="9" t="s">
        <v>38</v>
      </c>
      <c r="P4" s="9" t="s">
        <v>201</v>
      </c>
      <c r="Q4" s="9" t="s">
        <v>40</v>
      </c>
      <c r="R4" s="9" t="s">
        <v>41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16">
        <v>1</v>
      </c>
      <c r="B5" s="14" t="s">
        <v>3</v>
      </c>
      <c r="C5" s="15">
        <v>20</v>
      </c>
      <c r="D5" s="16">
        <v>12</v>
      </c>
      <c r="E5" s="16">
        <v>20</v>
      </c>
      <c r="F5" s="16">
        <v>18</v>
      </c>
      <c r="G5" s="17">
        <f t="shared" ref="G5:G17" si="0">SUM(C5:F5)</f>
        <v>70</v>
      </c>
      <c r="H5" s="18">
        <f>SUM(J5:M5)</f>
        <v>316.07142857142856</v>
      </c>
      <c r="J5" s="18">
        <f>O5/O$3*150</f>
        <v>96.428571428571431</v>
      </c>
      <c r="K5" s="18">
        <f>P5/P$3*100</f>
        <v>57.142857142857139</v>
      </c>
      <c r="L5" s="18">
        <f>Q5/Q$3*100</f>
        <v>82.5</v>
      </c>
      <c r="M5" s="18">
        <f>R5/R$3*100</f>
        <v>80</v>
      </c>
      <c r="O5" s="18">
        <v>4.5</v>
      </c>
      <c r="P5" s="18">
        <v>4</v>
      </c>
      <c r="Q5" s="18">
        <v>16.5</v>
      </c>
      <c r="R5" s="18">
        <v>16</v>
      </c>
    </row>
    <row r="6" spans="1:36" x14ac:dyDescent="0.25">
      <c r="A6" s="16">
        <v>2</v>
      </c>
      <c r="B6" s="14" t="s">
        <v>82</v>
      </c>
      <c r="C6" s="15">
        <v>24</v>
      </c>
      <c r="D6" s="16">
        <v>20</v>
      </c>
      <c r="E6" s="16">
        <v>18</v>
      </c>
      <c r="F6" s="16"/>
      <c r="G6" s="17">
        <f t="shared" si="0"/>
        <v>62</v>
      </c>
      <c r="H6" s="18">
        <f t="shared" ref="H6:H17" si="1">SUM(J6:M6)</f>
        <v>263.21428571428572</v>
      </c>
      <c r="J6" s="18">
        <f t="shared" ref="J6:J17" si="2">O6/O$3*150</f>
        <v>107.14285714285714</v>
      </c>
      <c r="K6" s="18">
        <f t="shared" ref="K6:K17" si="3">P6/P$3*100</f>
        <v>78.571428571428569</v>
      </c>
      <c r="L6" s="18">
        <f t="shared" ref="L6:L17" si="4">Q6/Q$3*100</f>
        <v>77.5</v>
      </c>
      <c r="M6" s="18">
        <f t="shared" ref="M6:M17" si="5">R6/R$3*100</f>
        <v>0</v>
      </c>
      <c r="O6" s="18">
        <v>5</v>
      </c>
      <c r="P6" s="18">
        <v>5.5</v>
      </c>
      <c r="Q6" s="18">
        <v>15.5</v>
      </c>
      <c r="R6" s="18"/>
    </row>
    <row r="7" spans="1:36" x14ac:dyDescent="0.25">
      <c r="A7" s="16">
        <v>3</v>
      </c>
      <c r="B7" s="14" t="s">
        <v>69</v>
      </c>
      <c r="C7" s="15">
        <v>30</v>
      </c>
      <c r="D7" s="16">
        <v>14</v>
      </c>
      <c r="E7" s="16">
        <v>14</v>
      </c>
      <c r="F7" s="16"/>
      <c r="G7" s="17">
        <f t="shared" si="0"/>
        <v>58</v>
      </c>
      <c r="H7" s="18">
        <f t="shared" si="1"/>
        <v>257.14285714285717</v>
      </c>
      <c r="J7" s="18">
        <f t="shared" si="2"/>
        <v>117.85714285714286</v>
      </c>
      <c r="K7" s="18">
        <f t="shared" si="3"/>
        <v>64.285714285714292</v>
      </c>
      <c r="L7" s="18">
        <f t="shared" si="4"/>
        <v>75</v>
      </c>
      <c r="M7" s="18">
        <f t="shared" si="5"/>
        <v>0</v>
      </c>
      <c r="O7" s="18">
        <v>5.5</v>
      </c>
      <c r="P7" s="18">
        <v>4.5</v>
      </c>
      <c r="Q7" s="18">
        <v>15</v>
      </c>
      <c r="R7" s="18"/>
    </row>
    <row r="8" spans="1:36" x14ac:dyDescent="0.25">
      <c r="A8" s="16">
        <v>4</v>
      </c>
      <c r="B8" s="14" t="s">
        <v>198</v>
      </c>
      <c r="C8" s="15">
        <v>8</v>
      </c>
      <c r="D8" s="16">
        <v>18</v>
      </c>
      <c r="E8" s="16">
        <v>16</v>
      </c>
      <c r="F8" s="16">
        <v>12</v>
      </c>
      <c r="G8" s="17">
        <f t="shared" si="0"/>
        <v>54</v>
      </c>
      <c r="H8" s="18">
        <f t="shared" si="1"/>
        <v>276.78571428571428</v>
      </c>
      <c r="J8" s="18">
        <f t="shared" si="2"/>
        <v>75</v>
      </c>
      <c r="K8" s="18">
        <f t="shared" si="3"/>
        <v>64.285714285714292</v>
      </c>
      <c r="L8" s="18">
        <f t="shared" si="4"/>
        <v>75</v>
      </c>
      <c r="M8" s="18">
        <f t="shared" si="5"/>
        <v>62.5</v>
      </c>
      <c r="O8" s="18">
        <v>3.5</v>
      </c>
      <c r="P8" s="18">
        <v>4.5</v>
      </c>
      <c r="Q8" s="18">
        <v>15</v>
      </c>
      <c r="R8" s="18">
        <v>12.5</v>
      </c>
    </row>
    <row r="9" spans="1:36" x14ac:dyDescent="0.25">
      <c r="A9" s="16">
        <v>5</v>
      </c>
      <c r="B9" s="14" t="s">
        <v>205</v>
      </c>
      <c r="C9" s="15">
        <v>18</v>
      </c>
      <c r="D9" s="16">
        <v>16</v>
      </c>
      <c r="E9" s="16"/>
      <c r="F9" s="16">
        <v>14</v>
      </c>
      <c r="G9" s="17">
        <f t="shared" si="0"/>
        <v>48</v>
      </c>
      <c r="H9" s="18">
        <f t="shared" si="1"/>
        <v>235.71428571428572</v>
      </c>
      <c r="J9" s="18">
        <f t="shared" si="2"/>
        <v>96.428571428571431</v>
      </c>
      <c r="K9" s="18">
        <f t="shared" si="3"/>
        <v>64.285714285714292</v>
      </c>
      <c r="L9" s="18">
        <f t="shared" si="4"/>
        <v>0</v>
      </c>
      <c r="M9" s="18">
        <f t="shared" si="5"/>
        <v>75</v>
      </c>
      <c r="O9" s="18">
        <v>4.5</v>
      </c>
      <c r="P9" s="18">
        <v>4.5</v>
      </c>
      <c r="Q9" s="18"/>
      <c r="R9" s="18">
        <v>15</v>
      </c>
    </row>
    <row r="10" spans="1:36" x14ac:dyDescent="0.25">
      <c r="A10" s="16">
        <v>6</v>
      </c>
      <c r="B10" s="14" t="s">
        <v>107</v>
      </c>
      <c r="C10" s="15">
        <v>10</v>
      </c>
      <c r="D10" s="16">
        <v>10</v>
      </c>
      <c r="E10" s="16"/>
      <c r="F10" s="16">
        <v>16</v>
      </c>
      <c r="G10" s="17">
        <f t="shared" si="0"/>
        <v>36</v>
      </c>
      <c r="H10" s="18">
        <f t="shared" si="1"/>
        <v>220.35714285714283</v>
      </c>
      <c r="J10" s="18">
        <f t="shared" si="2"/>
        <v>85.714285714285708</v>
      </c>
      <c r="K10" s="18">
        <f t="shared" si="3"/>
        <v>57.142857142857139</v>
      </c>
      <c r="L10" s="18">
        <f t="shared" si="4"/>
        <v>0</v>
      </c>
      <c r="M10" s="18">
        <f t="shared" si="5"/>
        <v>77.5</v>
      </c>
      <c r="O10" s="18">
        <v>4</v>
      </c>
      <c r="P10" s="18">
        <v>4</v>
      </c>
      <c r="Q10" s="18"/>
      <c r="R10" s="18">
        <v>15.5</v>
      </c>
    </row>
    <row r="11" spans="1:36" x14ac:dyDescent="0.25">
      <c r="A11" s="16">
        <v>7</v>
      </c>
      <c r="B11" s="14" t="s">
        <v>114</v>
      </c>
      <c r="C11" s="15">
        <v>12</v>
      </c>
      <c r="D11" s="16">
        <v>4</v>
      </c>
      <c r="E11" s="16">
        <v>12</v>
      </c>
      <c r="F11" s="16"/>
      <c r="G11" s="17">
        <f t="shared" si="0"/>
        <v>28</v>
      </c>
      <c r="H11" s="18">
        <f t="shared" si="1"/>
        <v>185.71428571428572</v>
      </c>
      <c r="J11" s="18">
        <f t="shared" si="2"/>
        <v>85.714285714285708</v>
      </c>
      <c r="K11" s="18">
        <f t="shared" si="3"/>
        <v>50</v>
      </c>
      <c r="L11" s="18">
        <f t="shared" si="4"/>
        <v>50</v>
      </c>
      <c r="M11" s="18">
        <f t="shared" si="5"/>
        <v>0</v>
      </c>
      <c r="O11" s="18">
        <v>4</v>
      </c>
      <c r="P11" s="18">
        <v>3.5</v>
      </c>
      <c r="Q11" s="18">
        <v>10</v>
      </c>
      <c r="R11" s="18"/>
    </row>
    <row r="12" spans="1:36" x14ac:dyDescent="0.25">
      <c r="A12" s="16">
        <v>8</v>
      </c>
      <c r="B12" s="14" t="s">
        <v>190</v>
      </c>
      <c r="C12" s="15">
        <v>14</v>
      </c>
      <c r="D12" s="16">
        <v>6</v>
      </c>
      <c r="E12" s="16">
        <v>6</v>
      </c>
      <c r="F12" s="16"/>
      <c r="G12" s="17">
        <f t="shared" si="0"/>
        <v>26</v>
      </c>
      <c r="H12" s="18">
        <f t="shared" si="1"/>
        <v>183.92857142857144</v>
      </c>
      <c r="J12" s="18">
        <f t="shared" si="2"/>
        <v>96.428571428571431</v>
      </c>
      <c r="K12" s="18">
        <f t="shared" si="3"/>
        <v>50</v>
      </c>
      <c r="L12" s="18">
        <f t="shared" si="4"/>
        <v>37.5</v>
      </c>
      <c r="M12" s="18">
        <f t="shared" si="5"/>
        <v>0</v>
      </c>
      <c r="O12" s="18">
        <v>4.5</v>
      </c>
      <c r="P12" s="18">
        <v>3.5</v>
      </c>
      <c r="Q12" s="18">
        <v>7.5</v>
      </c>
      <c r="R12" s="18"/>
    </row>
    <row r="13" spans="1:36" x14ac:dyDescent="0.25">
      <c r="A13" s="16">
        <v>9</v>
      </c>
      <c r="B13" s="14" t="s">
        <v>12</v>
      </c>
      <c r="C13" s="15">
        <v>6</v>
      </c>
      <c r="D13" s="16">
        <v>8</v>
      </c>
      <c r="E13" s="16">
        <v>10</v>
      </c>
      <c r="F13" s="16"/>
      <c r="G13" s="17">
        <f t="shared" si="0"/>
        <v>24</v>
      </c>
      <c r="H13" s="18">
        <f t="shared" si="1"/>
        <v>163.92857142857142</v>
      </c>
      <c r="J13" s="18">
        <f t="shared" si="2"/>
        <v>64.285714285714278</v>
      </c>
      <c r="K13" s="18">
        <f t="shared" si="3"/>
        <v>57.142857142857139</v>
      </c>
      <c r="L13" s="18">
        <f t="shared" si="4"/>
        <v>42.5</v>
      </c>
      <c r="M13" s="18">
        <f t="shared" si="5"/>
        <v>0</v>
      </c>
      <c r="O13" s="18">
        <v>3</v>
      </c>
      <c r="P13" s="18">
        <v>4</v>
      </c>
      <c r="Q13" s="18">
        <v>8.5</v>
      </c>
      <c r="R13" s="18"/>
    </row>
    <row r="14" spans="1:36" x14ac:dyDescent="0.25">
      <c r="A14" s="16">
        <v>10</v>
      </c>
      <c r="B14" s="14" t="s">
        <v>105</v>
      </c>
      <c r="C14" s="15">
        <v>4</v>
      </c>
      <c r="D14" s="16"/>
      <c r="E14" s="16">
        <v>8</v>
      </c>
      <c r="F14" s="16">
        <v>10</v>
      </c>
      <c r="G14" s="17">
        <f t="shared" si="0"/>
        <v>22</v>
      </c>
      <c r="H14" s="18">
        <f t="shared" si="1"/>
        <v>146.78571428571428</v>
      </c>
      <c r="J14" s="18">
        <f t="shared" si="2"/>
        <v>64.285714285714278</v>
      </c>
      <c r="K14" s="18">
        <f t="shared" si="3"/>
        <v>0</v>
      </c>
      <c r="L14" s="18">
        <f t="shared" si="4"/>
        <v>40</v>
      </c>
      <c r="M14" s="18">
        <f t="shared" si="5"/>
        <v>42.5</v>
      </c>
      <c r="O14" s="18">
        <v>3</v>
      </c>
      <c r="P14" s="18"/>
      <c r="Q14" s="18">
        <v>8</v>
      </c>
      <c r="R14" s="18">
        <v>8.5</v>
      </c>
    </row>
    <row r="15" spans="1:36" x14ac:dyDescent="0.25">
      <c r="A15" s="16">
        <v>12</v>
      </c>
      <c r="B15" s="14" t="s">
        <v>211</v>
      </c>
      <c r="C15" s="15">
        <v>2</v>
      </c>
      <c r="D15" s="16">
        <v>2</v>
      </c>
      <c r="E15" s="16">
        <v>4</v>
      </c>
      <c r="F15" s="16"/>
      <c r="G15" s="17">
        <f>SUM(C15:F15)</f>
        <v>8</v>
      </c>
      <c r="H15" s="18">
        <f>SUM(J15:M15)</f>
        <v>125.35714285714285</v>
      </c>
      <c r="J15" s="18">
        <f>O15/O$3*150</f>
        <v>64.285714285714278</v>
      </c>
      <c r="K15" s="18">
        <f t="shared" ref="K15:M16" si="6">P15/P$3*100</f>
        <v>28.571428571428569</v>
      </c>
      <c r="L15" s="18">
        <f t="shared" si="6"/>
        <v>32.5</v>
      </c>
      <c r="M15" s="18">
        <f t="shared" si="6"/>
        <v>0</v>
      </c>
      <c r="O15" s="18">
        <v>3</v>
      </c>
      <c r="P15" s="18">
        <v>2</v>
      </c>
      <c r="Q15" s="18">
        <v>6.5</v>
      </c>
      <c r="R15" s="18"/>
    </row>
    <row r="16" spans="1:36" x14ac:dyDescent="0.25">
      <c r="A16" s="16">
        <v>11</v>
      </c>
      <c r="B16" s="14" t="s">
        <v>197</v>
      </c>
      <c r="C16" s="15">
        <v>0</v>
      </c>
      <c r="D16" s="16">
        <v>0</v>
      </c>
      <c r="E16" s="16"/>
      <c r="F16" s="16">
        <v>8</v>
      </c>
      <c r="G16" s="17">
        <f>SUM(C16:F16)</f>
        <v>8</v>
      </c>
      <c r="H16" s="18">
        <f>SUM(J16:M16)</f>
        <v>103.92857142857142</v>
      </c>
      <c r="J16" s="18">
        <f>O16/O$3*150</f>
        <v>42.857142857142854</v>
      </c>
      <c r="K16" s="18">
        <f t="shared" si="6"/>
        <v>28.571428571428569</v>
      </c>
      <c r="L16" s="18">
        <f t="shared" si="6"/>
        <v>0</v>
      </c>
      <c r="M16" s="18">
        <f t="shared" si="6"/>
        <v>32.5</v>
      </c>
      <c r="O16" s="18">
        <v>2</v>
      </c>
      <c r="P16" s="18">
        <v>2</v>
      </c>
      <c r="Q16" s="18"/>
      <c r="R16" s="18">
        <v>6.5</v>
      </c>
    </row>
    <row r="17" spans="1:36" x14ac:dyDescent="0.25">
      <c r="A17" s="16">
        <v>13</v>
      </c>
      <c r="B17" s="14" t="s">
        <v>210</v>
      </c>
      <c r="C17" s="15">
        <v>0</v>
      </c>
      <c r="D17" s="16">
        <v>0</v>
      </c>
      <c r="E17" s="16">
        <v>2</v>
      </c>
      <c r="F17" s="16"/>
      <c r="G17" s="17">
        <f t="shared" si="0"/>
        <v>2</v>
      </c>
      <c r="H17" s="18">
        <f t="shared" si="1"/>
        <v>82.142857142857139</v>
      </c>
      <c r="J17" s="18">
        <f t="shared" si="2"/>
        <v>42.857142857142854</v>
      </c>
      <c r="K17" s="18">
        <f t="shared" si="3"/>
        <v>14.285714285714285</v>
      </c>
      <c r="L17" s="18">
        <f t="shared" si="4"/>
        <v>25</v>
      </c>
      <c r="M17" s="18">
        <f t="shared" si="5"/>
        <v>0</v>
      </c>
      <c r="O17" s="18">
        <v>2</v>
      </c>
      <c r="P17" s="18">
        <v>1</v>
      </c>
      <c r="Q17" s="18">
        <v>5</v>
      </c>
      <c r="R17" s="18"/>
    </row>
    <row r="19" spans="1:36" ht="15.75" x14ac:dyDescent="0.25">
      <c r="A19" s="47" t="s">
        <v>58</v>
      </c>
      <c r="B19" s="48"/>
      <c r="C19" s="48"/>
      <c r="D19" s="48"/>
      <c r="E19" s="48"/>
      <c r="F19" s="48"/>
      <c r="G19" s="48"/>
      <c r="H19" s="48"/>
    </row>
    <row r="20" spans="1:36" s="25" customFormat="1" ht="12.75" x14ac:dyDescent="0.25">
      <c r="A20" s="20">
        <v>14</v>
      </c>
      <c r="B20" s="34" t="s">
        <v>48</v>
      </c>
      <c r="C20" s="35"/>
      <c r="D20" s="35"/>
      <c r="E20" s="35"/>
      <c r="F20" s="35">
        <v>20</v>
      </c>
      <c r="G20" s="9">
        <f t="shared" ref="G20:G29" si="7">SUM(C20:F20)</f>
        <v>20</v>
      </c>
      <c r="H20" s="23">
        <f t="shared" ref="H20:H29" si="8">SUM(J20:M20)</f>
        <v>97.5</v>
      </c>
      <c r="I20" s="24"/>
      <c r="J20" s="23">
        <f t="shared" ref="J20:J29" si="9">O20/O$3*150</f>
        <v>0</v>
      </c>
      <c r="K20" s="23">
        <f t="shared" ref="K20:M29" si="10">P20/P$3*100</f>
        <v>0</v>
      </c>
      <c r="L20" s="23">
        <f t="shared" si="10"/>
        <v>0</v>
      </c>
      <c r="M20" s="23">
        <f t="shared" si="10"/>
        <v>97.5</v>
      </c>
      <c r="N20" s="24"/>
      <c r="O20" s="23"/>
      <c r="P20" s="23"/>
      <c r="Q20" s="23"/>
      <c r="R20" s="23">
        <v>19.5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s="25" customFormat="1" ht="12.75" x14ac:dyDescent="0.25">
      <c r="A21" s="20">
        <v>15</v>
      </c>
      <c r="B21" s="34" t="s">
        <v>83</v>
      </c>
      <c r="C21" s="35">
        <v>16</v>
      </c>
      <c r="D21" s="35"/>
      <c r="E21" s="35"/>
      <c r="F21" s="35"/>
      <c r="G21" s="9">
        <f t="shared" si="7"/>
        <v>16</v>
      </c>
      <c r="H21" s="23">
        <f t="shared" si="8"/>
        <v>96.428571428571431</v>
      </c>
      <c r="I21" s="24"/>
      <c r="J21" s="23">
        <f t="shared" si="9"/>
        <v>96.428571428571431</v>
      </c>
      <c r="K21" s="23">
        <f t="shared" si="10"/>
        <v>0</v>
      </c>
      <c r="L21" s="23">
        <f t="shared" si="10"/>
        <v>0</v>
      </c>
      <c r="M21" s="23">
        <f t="shared" si="10"/>
        <v>0</v>
      </c>
      <c r="N21" s="24"/>
      <c r="O21" s="23">
        <v>4.5</v>
      </c>
      <c r="P21" s="23"/>
      <c r="Q21" s="23"/>
      <c r="R21" s="23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s="25" customFormat="1" ht="12.75" x14ac:dyDescent="0.25">
      <c r="A22" s="20">
        <v>16</v>
      </c>
      <c r="B22" s="34" t="s">
        <v>206</v>
      </c>
      <c r="C22" s="35"/>
      <c r="D22" s="35"/>
      <c r="E22" s="35"/>
      <c r="F22" s="35">
        <v>6</v>
      </c>
      <c r="G22" s="9">
        <f t="shared" si="7"/>
        <v>6</v>
      </c>
      <c r="H22" s="23">
        <f t="shared" si="8"/>
        <v>27.500000000000004</v>
      </c>
      <c r="I22" s="24"/>
      <c r="J22" s="23">
        <f t="shared" si="9"/>
        <v>0</v>
      </c>
      <c r="K22" s="23">
        <f t="shared" si="10"/>
        <v>0</v>
      </c>
      <c r="L22" s="23">
        <f t="shared" si="10"/>
        <v>0</v>
      </c>
      <c r="M22" s="23">
        <f t="shared" si="10"/>
        <v>27.500000000000004</v>
      </c>
      <c r="N22" s="24"/>
      <c r="O22" s="23"/>
      <c r="P22" s="23"/>
      <c r="Q22" s="23"/>
      <c r="R22" s="23">
        <v>5.5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s="25" customFormat="1" ht="12.75" x14ac:dyDescent="0.25">
      <c r="A23" s="20">
        <v>17</v>
      </c>
      <c r="B23" s="34" t="s">
        <v>207</v>
      </c>
      <c r="C23" s="35"/>
      <c r="D23" s="35"/>
      <c r="E23" s="35"/>
      <c r="F23" s="35">
        <v>4</v>
      </c>
      <c r="G23" s="9">
        <f t="shared" si="7"/>
        <v>4</v>
      </c>
      <c r="H23" s="23">
        <f t="shared" si="8"/>
        <v>20</v>
      </c>
      <c r="I23" s="24"/>
      <c r="J23" s="23">
        <f t="shared" si="9"/>
        <v>0</v>
      </c>
      <c r="K23" s="23">
        <f t="shared" si="10"/>
        <v>0</v>
      </c>
      <c r="L23" s="23">
        <f t="shared" si="10"/>
        <v>0</v>
      </c>
      <c r="M23" s="23">
        <f t="shared" si="10"/>
        <v>20</v>
      </c>
      <c r="N23" s="24"/>
      <c r="O23" s="23"/>
      <c r="P23" s="23"/>
      <c r="Q23" s="23"/>
      <c r="R23" s="23">
        <v>4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s="25" customFormat="1" ht="12.75" x14ac:dyDescent="0.25">
      <c r="A24" s="20">
        <v>18</v>
      </c>
      <c r="B24" s="34" t="s">
        <v>208</v>
      </c>
      <c r="C24" s="35"/>
      <c r="D24" s="35"/>
      <c r="E24" s="35"/>
      <c r="F24" s="35">
        <v>2</v>
      </c>
      <c r="G24" s="9">
        <f t="shared" si="7"/>
        <v>2</v>
      </c>
      <c r="H24" s="23">
        <f t="shared" si="8"/>
        <v>20</v>
      </c>
      <c r="I24" s="24"/>
      <c r="J24" s="23">
        <f t="shared" si="9"/>
        <v>0</v>
      </c>
      <c r="K24" s="23">
        <f t="shared" si="10"/>
        <v>0</v>
      </c>
      <c r="L24" s="23">
        <f t="shared" si="10"/>
        <v>0</v>
      </c>
      <c r="M24" s="23">
        <f t="shared" si="10"/>
        <v>20</v>
      </c>
      <c r="N24" s="24"/>
      <c r="O24" s="23"/>
      <c r="P24" s="23"/>
      <c r="Q24" s="23"/>
      <c r="R24" s="23">
        <v>4</v>
      </c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s="25" customFormat="1" ht="12.75" x14ac:dyDescent="0.25">
      <c r="A25" s="20">
        <v>19</v>
      </c>
      <c r="B25" s="34" t="s">
        <v>212</v>
      </c>
      <c r="C25" s="35">
        <v>0</v>
      </c>
      <c r="D25" s="35"/>
      <c r="E25" s="35"/>
      <c r="F25" s="35"/>
      <c r="G25" s="9">
        <f t="shared" si="7"/>
        <v>0</v>
      </c>
      <c r="H25" s="23">
        <f t="shared" si="8"/>
        <v>64.285714285714278</v>
      </c>
      <c r="I25" s="24"/>
      <c r="J25" s="23">
        <f t="shared" si="9"/>
        <v>64.285714285714278</v>
      </c>
      <c r="K25" s="23">
        <f t="shared" si="10"/>
        <v>0</v>
      </c>
      <c r="L25" s="23">
        <f t="shared" si="10"/>
        <v>0</v>
      </c>
      <c r="M25" s="23">
        <f t="shared" si="10"/>
        <v>0</v>
      </c>
      <c r="N25" s="24"/>
      <c r="O25" s="23">
        <v>3</v>
      </c>
      <c r="P25" s="23"/>
      <c r="Q25" s="23"/>
      <c r="R25" s="23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</row>
    <row r="26" spans="1:36" s="25" customFormat="1" ht="12.75" x14ac:dyDescent="0.25">
      <c r="A26" s="20">
        <v>20</v>
      </c>
      <c r="B26" s="34" t="s">
        <v>214</v>
      </c>
      <c r="C26" s="35"/>
      <c r="D26" s="35"/>
      <c r="E26" s="35">
        <v>0</v>
      </c>
      <c r="F26" s="35"/>
      <c r="G26" s="9">
        <f t="shared" si="7"/>
        <v>0</v>
      </c>
      <c r="H26" s="23">
        <f t="shared" si="8"/>
        <v>12.5</v>
      </c>
      <c r="I26" s="24"/>
      <c r="J26" s="23">
        <f t="shared" si="9"/>
        <v>0</v>
      </c>
      <c r="K26" s="23">
        <f t="shared" si="10"/>
        <v>0</v>
      </c>
      <c r="L26" s="23">
        <f t="shared" si="10"/>
        <v>12.5</v>
      </c>
      <c r="M26" s="23">
        <f t="shared" si="10"/>
        <v>0</v>
      </c>
      <c r="N26" s="24"/>
      <c r="O26" s="23"/>
      <c r="P26" s="23"/>
      <c r="Q26" s="23">
        <v>2.5</v>
      </c>
      <c r="R26" s="23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</row>
    <row r="27" spans="1:36" s="25" customFormat="1" ht="12.75" x14ac:dyDescent="0.25">
      <c r="A27" s="20">
        <v>21</v>
      </c>
      <c r="B27" s="34" t="s">
        <v>115</v>
      </c>
      <c r="C27" s="35"/>
      <c r="D27" s="35"/>
      <c r="E27" s="35"/>
      <c r="F27" s="35"/>
      <c r="G27" s="9">
        <f>SUM(C27:F27)</f>
        <v>0</v>
      </c>
      <c r="H27" s="23">
        <f>SUM(J27:M27)</f>
        <v>14.285714285714285</v>
      </c>
      <c r="I27" s="24"/>
      <c r="J27" s="23">
        <f>O27/O$3*150</f>
        <v>0</v>
      </c>
      <c r="K27" s="23">
        <f t="shared" ref="K27:M28" si="11">P27/P$3*100</f>
        <v>14.285714285714285</v>
      </c>
      <c r="L27" s="23">
        <f t="shared" si="11"/>
        <v>0</v>
      </c>
      <c r="M27" s="23">
        <f t="shared" si="11"/>
        <v>0</v>
      </c>
      <c r="N27" s="24"/>
      <c r="O27" s="23"/>
      <c r="P27" s="23">
        <v>1</v>
      </c>
      <c r="Q27" s="23"/>
      <c r="R27" s="23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</row>
    <row r="28" spans="1:36" s="25" customFormat="1" ht="12.75" x14ac:dyDescent="0.25">
      <c r="A28" s="20">
        <v>22</v>
      </c>
      <c r="B28" s="34" t="s">
        <v>68</v>
      </c>
      <c r="C28" s="35"/>
      <c r="D28" s="35"/>
      <c r="E28" s="35"/>
      <c r="F28" s="35"/>
      <c r="G28" s="9">
        <f>SUM(C28:F28)</f>
        <v>0</v>
      </c>
      <c r="H28" s="23">
        <f>SUM(J28:M28)</f>
        <v>0</v>
      </c>
      <c r="I28" s="24"/>
      <c r="J28" s="23">
        <f>O28/O$3*150</f>
        <v>0</v>
      </c>
      <c r="K28" s="23">
        <f t="shared" si="11"/>
        <v>0</v>
      </c>
      <c r="L28" s="23">
        <f t="shared" si="11"/>
        <v>0</v>
      </c>
      <c r="M28" s="23">
        <f t="shared" si="11"/>
        <v>0</v>
      </c>
      <c r="N28" s="24"/>
      <c r="O28" s="23">
        <v>0</v>
      </c>
      <c r="P28" s="23"/>
      <c r="Q28" s="23"/>
      <c r="R28" s="23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</row>
    <row r="29" spans="1:36" s="25" customFormat="1" ht="12.75" x14ac:dyDescent="0.25">
      <c r="A29" s="20">
        <v>23</v>
      </c>
      <c r="B29" s="34" t="s">
        <v>209</v>
      </c>
      <c r="C29" s="35"/>
      <c r="D29" s="35"/>
      <c r="E29" s="35"/>
      <c r="F29" s="35">
        <v>0</v>
      </c>
      <c r="G29" s="9">
        <f t="shared" si="7"/>
        <v>0</v>
      </c>
      <c r="H29" s="23">
        <f t="shared" si="8"/>
        <v>0</v>
      </c>
      <c r="I29" s="24"/>
      <c r="J29" s="23">
        <f t="shared" si="9"/>
        <v>0</v>
      </c>
      <c r="K29" s="23">
        <f t="shared" si="10"/>
        <v>0</v>
      </c>
      <c r="L29" s="23">
        <f t="shared" si="10"/>
        <v>0</v>
      </c>
      <c r="M29" s="23">
        <f t="shared" si="10"/>
        <v>0</v>
      </c>
      <c r="N29" s="24"/>
      <c r="O29" s="23"/>
      <c r="P29" s="23"/>
      <c r="Q29" s="23"/>
      <c r="R29" s="23">
        <v>0</v>
      </c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</row>
    <row r="30" spans="1:36" s="25" customFormat="1" ht="12.75" x14ac:dyDescent="0.25">
      <c r="C30" s="24"/>
      <c r="D30" s="24"/>
      <c r="E30" s="24"/>
      <c r="F30" s="24"/>
      <c r="G30" s="10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</row>
    <row r="31" spans="1:36" s="19" customFormat="1" ht="14.25" x14ac:dyDescent="0.25">
      <c r="B31" s="19" t="s">
        <v>19</v>
      </c>
      <c r="C31" s="27"/>
      <c r="D31" s="27"/>
      <c r="E31" s="27"/>
      <c r="F31" s="27"/>
      <c r="G31" s="28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</row>
    <row r="33" spans="2:8" ht="14.25" x14ac:dyDescent="0.25">
      <c r="B33" s="30" t="s">
        <v>45</v>
      </c>
      <c r="C33" s="16" t="s">
        <v>24</v>
      </c>
      <c r="D33" s="16" t="s">
        <v>25</v>
      </c>
      <c r="E33" s="16" t="s">
        <v>26</v>
      </c>
      <c r="F33" s="16" t="s">
        <v>27</v>
      </c>
      <c r="G33" s="16" t="s">
        <v>28</v>
      </c>
      <c r="H33" s="16" t="s">
        <v>29</v>
      </c>
    </row>
    <row r="34" spans="2:8" ht="14.25" x14ac:dyDescent="0.25">
      <c r="B34" s="30" t="s">
        <v>316</v>
      </c>
      <c r="C34" s="16">
        <v>30</v>
      </c>
      <c r="D34" s="16">
        <v>24</v>
      </c>
      <c r="E34" s="16">
        <v>20</v>
      </c>
      <c r="F34" s="16">
        <v>18</v>
      </c>
      <c r="G34" s="16">
        <v>16</v>
      </c>
      <c r="H34" s="16">
        <v>14</v>
      </c>
    </row>
    <row r="35" spans="2:8" ht="14.25" x14ac:dyDescent="0.25">
      <c r="B35" s="30" t="s">
        <v>317</v>
      </c>
      <c r="C35" s="16">
        <v>20</v>
      </c>
      <c r="D35" s="16">
        <v>18</v>
      </c>
      <c r="E35" s="16">
        <v>16</v>
      </c>
      <c r="F35" s="16">
        <v>14</v>
      </c>
      <c r="G35" s="16">
        <v>12</v>
      </c>
      <c r="H35" s="16">
        <v>10</v>
      </c>
    </row>
    <row r="36" spans="2:8" ht="14.25" x14ac:dyDescent="0.25">
      <c r="B36" s="30" t="s">
        <v>318</v>
      </c>
      <c r="C36" s="16">
        <v>20</v>
      </c>
      <c r="D36" s="16">
        <v>18</v>
      </c>
      <c r="E36" s="16">
        <v>16</v>
      </c>
      <c r="F36" s="16">
        <v>14</v>
      </c>
      <c r="G36" s="16">
        <v>12</v>
      </c>
      <c r="H36" s="16">
        <v>10</v>
      </c>
    </row>
    <row r="37" spans="2:8" ht="14.25" x14ac:dyDescent="0.25">
      <c r="B37" s="30" t="s">
        <v>319</v>
      </c>
      <c r="C37" s="16">
        <v>20</v>
      </c>
      <c r="D37" s="16">
        <v>18</v>
      </c>
      <c r="E37" s="16">
        <v>16</v>
      </c>
      <c r="F37" s="16">
        <v>14</v>
      </c>
      <c r="G37" s="16">
        <v>12</v>
      </c>
      <c r="H37" s="16">
        <v>10</v>
      </c>
    </row>
    <row r="38" spans="2:8" ht="14.25" x14ac:dyDescent="0.25">
      <c r="B38" s="31"/>
      <c r="C38" s="32"/>
      <c r="D38" s="32"/>
      <c r="E38" s="33"/>
      <c r="F38" s="33"/>
      <c r="G38" s="33"/>
      <c r="H38" s="15"/>
    </row>
    <row r="39" spans="2:8" ht="14.25" x14ac:dyDescent="0.25">
      <c r="B39" s="30" t="s">
        <v>45</v>
      </c>
      <c r="C39" s="16" t="s">
        <v>30</v>
      </c>
      <c r="D39" s="16" t="s">
        <v>31</v>
      </c>
      <c r="E39" s="16" t="s">
        <v>32</v>
      </c>
      <c r="F39" s="16" t="s">
        <v>33</v>
      </c>
      <c r="G39" s="16" t="s">
        <v>34</v>
      </c>
      <c r="H39" s="16" t="s">
        <v>35</v>
      </c>
    </row>
    <row r="40" spans="2:8" ht="14.25" x14ac:dyDescent="0.25">
      <c r="B40" s="30" t="s">
        <v>316</v>
      </c>
      <c r="C40" s="16">
        <v>12</v>
      </c>
      <c r="D40" s="16">
        <v>10</v>
      </c>
      <c r="E40" s="16">
        <v>8</v>
      </c>
      <c r="F40" s="16">
        <v>6</v>
      </c>
      <c r="G40" s="16">
        <v>4</v>
      </c>
      <c r="H40" s="16">
        <v>2</v>
      </c>
    </row>
    <row r="41" spans="2:8" ht="14.25" x14ac:dyDescent="0.25">
      <c r="B41" s="30" t="s">
        <v>317</v>
      </c>
      <c r="C41" s="16">
        <v>8</v>
      </c>
      <c r="D41" s="16">
        <v>6</v>
      </c>
      <c r="E41" s="16">
        <v>4</v>
      </c>
      <c r="F41" s="16">
        <v>2</v>
      </c>
      <c r="G41" s="16">
        <v>0</v>
      </c>
      <c r="H41" s="16">
        <v>0</v>
      </c>
    </row>
    <row r="42" spans="2:8" ht="14.25" x14ac:dyDescent="0.25">
      <c r="B42" s="30" t="s">
        <v>318</v>
      </c>
      <c r="C42" s="16">
        <v>8</v>
      </c>
      <c r="D42" s="16">
        <v>6</v>
      </c>
      <c r="E42" s="16">
        <v>4</v>
      </c>
      <c r="F42" s="16">
        <v>2</v>
      </c>
      <c r="G42" s="16">
        <v>0</v>
      </c>
      <c r="H42" s="16">
        <v>0</v>
      </c>
    </row>
    <row r="43" spans="2:8" ht="14.25" x14ac:dyDescent="0.25">
      <c r="B43" s="30" t="s">
        <v>319</v>
      </c>
      <c r="C43" s="16">
        <v>8</v>
      </c>
      <c r="D43" s="16">
        <v>6</v>
      </c>
      <c r="E43" s="16">
        <v>4</v>
      </c>
      <c r="F43" s="16">
        <v>2</v>
      </c>
      <c r="G43" s="16">
        <v>0</v>
      </c>
      <c r="H43" s="16">
        <v>0</v>
      </c>
    </row>
    <row r="44" spans="2:8" x14ac:dyDescent="0.25">
      <c r="C44" s="4"/>
      <c r="D44" s="4"/>
    </row>
    <row r="45" spans="2:8" x14ac:dyDescent="0.25">
      <c r="D45" s="4"/>
    </row>
    <row r="46" spans="2:8" x14ac:dyDescent="0.25">
      <c r="B46" s="1" t="s">
        <v>86</v>
      </c>
      <c r="D46" s="4"/>
    </row>
    <row r="47" spans="2:8" x14ac:dyDescent="0.25">
      <c r="B47" s="1" t="s">
        <v>87</v>
      </c>
      <c r="D47" s="4"/>
    </row>
  </sheetData>
  <mergeCells count="1">
    <mergeCell ref="A19:H19"/>
  </mergeCells>
  <phoneticPr fontId="14" type="noConversion"/>
  <pageMargins left="0.75" right="0.65" top="1" bottom="1" header="0.5" footer="0.5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9"/>
  <dimension ref="A1:AJ40"/>
  <sheetViews>
    <sheetView workbookViewId="0">
      <selection activeCell="H1" sqref="H1"/>
    </sheetView>
  </sheetViews>
  <sheetFormatPr defaultRowHeight="15" x14ac:dyDescent="0.25"/>
  <cols>
    <col min="1" max="1" width="4.75" style="4" customWidth="1"/>
    <col min="2" max="2" width="20.625" style="4" customWidth="1"/>
    <col min="3" max="6" width="9.625" style="5" customWidth="1"/>
    <col min="7" max="7" width="9.625" style="2" customWidth="1"/>
    <col min="8" max="8" width="9.125" style="5" customWidth="1"/>
    <col min="9" max="36" width="9" style="5"/>
    <col min="37" max="16384" width="9" style="4"/>
  </cols>
  <sheetData>
    <row r="1" spans="1:36" s="1" customFormat="1" x14ac:dyDescent="0.25">
      <c r="A1" s="1" t="s">
        <v>216</v>
      </c>
      <c r="C1" s="2"/>
      <c r="D1" s="2"/>
      <c r="E1" s="2"/>
      <c r="F1" s="2"/>
      <c r="G1" s="2"/>
      <c r="H1" s="2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" customFormat="1" x14ac:dyDescent="0.25">
      <c r="A2" s="1" t="s">
        <v>220</v>
      </c>
      <c r="C2" s="2"/>
      <c r="D2" s="2"/>
      <c r="E2" s="2"/>
      <c r="F2" s="2"/>
      <c r="G2" s="2"/>
      <c r="H2" s="2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I3" s="6"/>
      <c r="J3" s="6"/>
      <c r="K3" s="6"/>
      <c r="L3" s="6"/>
      <c r="O3" s="5">
        <v>9</v>
      </c>
      <c r="P3" s="5">
        <v>9</v>
      </c>
      <c r="Q3" s="5">
        <v>16</v>
      </c>
      <c r="R3" s="5">
        <v>20</v>
      </c>
    </row>
    <row r="4" spans="1:36" s="12" customFormat="1" ht="12.75" x14ac:dyDescent="0.25">
      <c r="A4" s="7" t="s">
        <v>36</v>
      </c>
      <c r="B4" s="8" t="s">
        <v>37</v>
      </c>
      <c r="C4" s="9" t="s">
        <v>38</v>
      </c>
      <c r="D4" s="9" t="s">
        <v>201</v>
      </c>
      <c r="E4" s="9" t="s">
        <v>40</v>
      </c>
      <c r="F4" s="9" t="s">
        <v>41</v>
      </c>
      <c r="G4" s="9" t="s">
        <v>1</v>
      </c>
      <c r="H4" s="9" t="s">
        <v>227</v>
      </c>
      <c r="J4" s="11" t="s">
        <v>38</v>
      </c>
      <c r="K4" s="11" t="s">
        <v>201</v>
      </c>
      <c r="L4" s="11" t="s">
        <v>40</v>
      </c>
      <c r="M4" s="11" t="s">
        <v>41</v>
      </c>
      <c r="N4" s="10"/>
      <c r="O4" s="9" t="s">
        <v>38</v>
      </c>
      <c r="P4" s="9" t="s">
        <v>201</v>
      </c>
      <c r="Q4" s="9" t="s">
        <v>40</v>
      </c>
      <c r="R4" s="9" t="s">
        <v>41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13">
        <v>1</v>
      </c>
      <c r="B5" s="14" t="s">
        <v>3</v>
      </c>
      <c r="C5" s="15">
        <v>20</v>
      </c>
      <c r="D5" s="16">
        <v>12</v>
      </c>
      <c r="E5" s="16">
        <v>18</v>
      </c>
      <c r="F5" s="16">
        <v>20</v>
      </c>
      <c r="G5" s="17">
        <f t="shared" ref="G5:G13" si="0">SUM(C5:F5)</f>
        <v>70</v>
      </c>
      <c r="H5" s="18">
        <f t="shared" ref="H5:H13" si="1">SUM(J5:M5)</f>
        <v>314.375</v>
      </c>
      <c r="J5" s="18">
        <f t="shared" ref="J5:J13" si="2">O5/O$3*150</f>
        <v>100</v>
      </c>
      <c r="K5" s="18">
        <f t="shared" ref="K5:K13" si="3">P5/P$3*100</f>
        <v>50</v>
      </c>
      <c r="L5" s="18">
        <f t="shared" ref="L5:L13" si="4">Q5/Q$3*100</f>
        <v>84.375</v>
      </c>
      <c r="M5" s="18">
        <f t="shared" ref="M5:M13" si="5">R5/R$3*100</f>
        <v>80</v>
      </c>
      <c r="O5" s="18">
        <v>6</v>
      </c>
      <c r="P5" s="18">
        <v>4.5</v>
      </c>
      <c r="Q5" s="18">
        <v>13.5</v>
      </c>
      <c r="R5" s="18">
        <v>16</v>
      </c>
    </row>
    <row r="6" spans="1:36" x14ac:dyDescent="0.25">
      <c r="A6" s="13">
        <v>2</v>
      </c>
      <c r="B6" s="14" t="s">
        <v>198</v>
      </c>
      <c r="C6" s="15">
        <v>18</v>
      </c>
      <c r="D6" s="16">
        <v>10</v>
      </c>
      <c r="E6" s="16">
        <v>20</v>
      </c>
      <c r="F6" s="16">
        <v>14</v>
      </c>
      <c r="G6" s="17">
        <f t="shared" si="0"/>
        <v>62</v>
      </c>
      <c r="H6" s="18">
        <f t="shared" si="1"/>
        <v>298.81944444444446</v>
      </c>
      <c r="J6" s="18">
        <f t="shared" si="2"/>
        <v>100</v>
      </c>
      <c r="K6" s="18">
        <f t="shared" si="3"/>
        <v>44.444444444444443</v>
      </c>
      <c r="L6" s="18">
        <f t="shared" si="4"/>
        <v>84.375</v>
      </c>
      <c r="M6" s="18">
        <f t="shared" si="5"/>
        <v>70</v>
      </c>
      <c r="O6" s="18">
        <v>6</v>
      </c>
      <c r="P6" s="18">
        <v>4</v>
      </c>
      <c r="Q6" s="18">
        <v>13.5</v>
      </c>
      <c r="R6" s="18">
        <v>14</v>
      </c>
    </row>
    <row r="7" spans="1:36" x14ac:dyDescent="0.25">
      <c r="A7" s="13">
        <v>3</v>
      </c>
      <c r="B7" s="14" t="s">
        <v>69</v>
      </c>
      <c r="C7" s="15">
        <v>24</v>
      </c>
      <c r="D7" s="16">
        <v>18</v>
      </c>
      <c r="E7" s="16"/>
      <c r="F7" s="16">
        <v>18</v>
      </c>
      <c r="G7" s="17">
        <f t="shared" si="0"/>
        <v>60</v>
      </c>
      <c r="H7" s="18">
        <f t="shared" si="1"/>
        <v>272.22222222222223</v>
      </c>
      <c r="J7" s="18">
        <f t="shared" si="2"/>
        <v>108.33333333333333</v>
      </c>
      <c r="K7" s="18">
        <f t="shared" si="3"/>
        <v>88.888888888888886</v>
      </c>
      <c r="L7" s="18">
        <f t="shared" si="4"/>
        <v>0</v>
      </c>
      <c r="M7" s="18">
        <f t="shared" si="5"/>
        <v>75</v>
      </c>
      <c r="O7" s="18">
        <v>6.5</v>
      </c>
      <c r="P7" s="18">
        <v>8</v>
      </c>
      <c r="Q7" s="18"/>
      <c r="R7" s="18">
        <v>15</v>
      </c>
    </row>
    <row r="8" spans="1:36" x14ac:dyDescent="0.25">
      <c r="A8" s="13">
        <v>4</v>
      </c>
      <c r="B8" s="14" t="s">
        <v>83</v>
      </c>
      <c r="C8" s="15">
        <v>30</v>
      </c>
      <c r="D8" s="16">
        <v>14</v>
      </c>
      <c r="E8" s="16">
        <v>14</v>
      </c>
      <c r="F8" s="16"/>
      <c r="G8" s="17">
        <f t="shared" si="0"/>
        <v>58</v>
      </c>
      <c r="H8" s="18">
        <f t="shared" si="1"/>
        <v>231.59722222222223</v>
      </c>
      <c r="J8" s="18">
        <f t="shared" si="2"/>
        <v>116.66666666666667</v>
      </c>
      <c r="K8" s="18">
        <f t="shared" si="3"/>
        <v>55.555555555555557</v>
      </c>
      <c r="L8" s="18">
        <f t="shared" si="4"/>
        <v>59.375</v>
      </c>
      <c r="M8" s="18">
        <f t="shared" si="5"/>
        <v>0</v>
      </c>
      <c r="O8" s="18">
        <v>7</v>
      </c>
      <c r="P8" s="18">
        <v>5</v>
      </c>
      <c r="Q8" s="18">
        <v>9.5</v>
      </c>
      <c r="R8" s="18"/>
    </row>
    <row r="9" spans="1:36" x14ac:dyDescent="0.25">
      <c r="A9" s="13">
        <v>5</v>
      </c>
      <c r="B9" s="14" t="s">
        <v>219</v>
      </c>
      <c r="C9" s="15">
        <v>12</v>
      </c>
      <c r="D9" s="16">
        <v>8</v>
      </c>
      <c r="E9" s="16">
        <v>12</v>
      </c>
      <c r="F9" s="16"/>
      <c r="G9" s="17">
        <f t="shared" si="0"/>
        <v>32</v>
      </c>
      <c r="H9" s="18">
        <f t="shared" si="1"/>
        <v>158.68055555555554</v>
      </c>
      <c r="J9" s="18">
        <f t="shared" si="2"/>
        <v>66.666666666666657</v>
      </c>
      <c r="K9" s="18">
        <f t="shared" si="3"/>
        <v>38.888888888888893</v>
      </c>
      <c r="L9" s="18">
        <f t="shared" si="4"/>
        <v>53.125</v>
      </c>
      <c r="M9" s="18">
        <f t="shared" si="5"/>
        <v>0</v>
      </c>
      <c r="O9" s="18">
        <v>4</v>
      </c>
      <c r="P9" s="18">
        <v>3.5</v>
      </c>
      <c r="Q9" s="18">
        <v>8.5</v>
      </c>
      <c r="R9" s="18"/>
    </row>
    <row r="10" spans="1:36" x14ac:dyDescent="0.25">
      <c r="A10" s="13">
        <v>6</v>
      </c>
      <c r="B10" s="14" t="s">
        <v>114</v>
      </c>
      <c r="C10" s="15">
        <v>16</v>
      </c>
      <c r="D10" s="16">
        <v>6</v>
      </c>
      <c r="E10" s="16"/>
      <c r="F10" s="16">
        <v>6</v>
      </c>
      <c r="G10" s="17">
        <f t="shared" si="0"/>
        <v>28</v>
      </c>
      <c r="H10" s="18">
        <f t="shared" si="1"/>
        <v>156.38888888888889</v>
      </c>
      <c r="J10" s="18">
        <f t="shared" si="2"/>
        <v>75</v>
      </c>
      <c r="K10" s="18">
        <f t="shared" si="3"/>
        <v>38.888888888888893</v>
      </c>
      <c r="L10" s="18">
        <f t="shared" si="4"/>
        <v>0</v>
      </c>
      <c r="M10" s="18">
        <f t="shared" si="5"/>
        <v>42.5</v>
      </c>
      <c r="O10" s="18">
        <v>4.5</v>
      </c>
      <c r="P10" s="18">
        <v>3.5</v>
      </c>
      <c r="Q10" s="18"/>
      <c r="R10" s="18">
        <v>8.5</v>
      </c>
    </row>
    <row r="11" spans="1:36" x14ac:dyDescent="0.25">
      <c r="A11" s="13">
        <v>7</v>
      </c>
      <c r="B11" s="14" t="s">
        <v>12</v>
      </c>
      <c r="C11" s="15">
        <v>14</v>
      </c>
      <c r="D11" s="16">
        <v>4</v>
      </c>
      <c r="E11" s="16">
        <v>8</v>
      </c>
      <c r="F11" s="16"/>
      <c r="G11" s="17">
        <f t="shared" si="0"/>
        <v>26</v>
      </c>
      <c r="H11" s="18">
        <f t="shared" si="1"/>
        <v>122.22222222222223</v>
      </c>
      <c r="J11" s="18">
        <f t="shared" si="2"/>
        <v>75</v>
      </c>
      <c r="K11" s="18">
        <f t="shared" si="3"/>
        <v>22.222222222222221</v>
      </c>
      <c r="L11" s="18">
        <f t="shared" si="4"/>
        <v>25</v>
      </c>
      <c r="M11" s="18">
        <f t="shared" si="5"/>
        <v>0</v>
      </c>
      <c r="O11" s="18">
        <v>4.5</v>
      </c>
      <c r="P11" s="18">
        <v>2</v>
      </c>
      <c r="Q11" s="18">
        <v>4</v>
      </c>
      <c r="R11" s="18"/>
    </row>
    <row r="12" spans="1:36" x14ac:dyDescent="0.25">
      <c r="A12" s="13">
        <v>8</v>
      </c>
      <c r="B12" s="14" t="s">
        <v>190</v>
      </c>
      <c r="C12" s="15">
        <v>8</v>
      </c>
      <c r="D12" s="16">
        <v>2</v>
      </c>
      <c r="E12" s="16">
        <v>10</v>
      </c>
      <c r="F12" s="16">
        <v>2</v>
      </c>
      <c r="G12" s="17">
        <f t="shared" si="0"/>
        <v>22</v>
      </c>
      <c r="H12" s="18">
        <f t="shared" si="1"/>
        <v>125.06944444444444</v>
      </c>
      <c r="J12" s="18">
        <f t="shared" si="2"/>
        <v>33.333333333333329</v>
      </c>
      <c r="K12" s="18">
        <f t="shared" si="3"/>
        <v>11.111111111111111</v>
      </c>
      <c r="L12" s="18">
        <f t="shared" si="4"/>
        <v>53.125</v>
      </c>
      <c r="M12" s="18">
        <f t="shared" si="5"/>
        <v>27.500000000000004</v>
      </c>
      <c r="O12" s="18">
        <v>2</v>
      </c>
      <c r="P12" s="18">
        <v>1</v>
      </c>
      <c r="Q12" s="18">
        <v>8.5</v>
      </c>
      <c r="R12" s="18">
        <v>5.5</v>
      </c>
    </row>
    <row r="13" spans="1:36" x14ac:dyDescent="0.25">
      <c r="A13" s="13">
        <v>9</v>
      </c>
      <c r="B13" s="14" t="s">
        <v>105</v>
      </c>
      <c r="C13" s="15">
        <v>10</v>
      </c>
      <c r="D13" s="16"/>
      <c r="E13" s="16">
        <v>6</v>
      </c>
      <c r="F13" s="16">
        <v>4</v>
      </c>
      <c r="G13" s="17">
        <f t="shared" si="0"/>
        <v>20</v>
      </c>
      <c r="H13" s="18">
        <f t="shared" si="1"/>
        <v>104.58333333333334</v>
      </c>
      <c r="J13" s="18">
        <f t="shared" si="2"/>
        <v>58.333333333333336</v>
      </c>
      <c r="K13" s="18">
        <f t="shared" si="3"/>
        <v>0</v>
      </c>
      <c r="L13" s="18">
        <f t="shared" si="4"/>
        <v>18.75</v>
      </c>
      <c r="M13" s="18">
        <f t="shared" si="5"/>
        <v>27.500000000000004</v>
      </c>
      <c r="O13" s="18">
        <v>3.5</v>
      </c>
      <c r="P13" s="18"/>
      <c r="Q13" s="18">
        <v>3</v>
      </c>
      <c r="R13" s="18">
        <v>5.5</v>
      </c>
    </row>
    <row r="15" spans="1:36" ht="15.75" x14ac:dyDescent="0.25">
      <c r="A15" s="47" t="s">
        <v>58</v>
      </c>
      <c r="B15" s="48"/>
      <c r="C15" s="48"/>
      <c r="D15" s="48"/>
      <c r="E15" s="48"/>
      <c r="F15" s="48"/>
      <c r="G15" s="48"/>
      <c r="H15" s="48"/>
    </row>
    <row r="16" spans="1:36" s="25" customFormat="1" ht="12.75" x14ac:dyDescent="0.25">
      <c r="A16" s="20">
        <v>10</v>
      </c>
      <c r="B16" s="21" t="s">
        <v>115</v>
      </c>
      <c r="C16" s="22"/>
      <c r="D16" s="20">
        <v>20</v>
      </c>
      <c r="E16" s="20"/>
      <c r="F16" s="20">
        <v>16</v>
      </c>
      <c r="G16" s="9">
        <f t="shared" ref="G16:G22" si="6">SUM(C16:F16)</f>
        <v>36</v>
      </c>
      <c r="H16" s="23">
        <f t="shared" ref="H16:H22" si="7">SUM(J16:M16)</f>
        <v>163.88888888888889</v>
      </c>
      <c r="J16" s="23">
        <f t="shared" ref="J16:J22" si="8">O16/O$3*150</f>
        <v>0</v>
      </c>
      <c r="K16" s="23">
        <f t="shared" ref="K16:M22" si="9">P16/P$3*100</f>
        <v>88.888888888888886</v>
      </c>
      <c r="L16" s="23">
        <f t="shared" si="9"/>
        <v>0</v>
      </c>
      <c r="M16" s="23">
        <f t="shared" si="9"/>
        <v>75</v>
      </c>
      <c r="N16" s="24"/>
      <c r="O16" s="23"/>
      <c r="P16" s="23">
        <v>8</v>
      </c>
      <c r="Q16" s="23"/>
      <c r="R16" s="23">
        <v>15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s="25" customFormat="1" ht="12.75" x14ac:dyDescent="0.25">
      <c r="A17" s="20">
        <v>11</v>
      </c>
      <c r="B17" s="21" t="s">
        <v>82</v>
      </c>
      <c r="C17" s="22"/>
      <c r="D17" s="20">
        <v>16</v>
      </c>
      <c r="E17" s="20">
        <v>16</v>
      </c>
      <c r="F17" s="20"/>
      <c r="G17" s="9">
        <f t="shared" si="6"/>
        <v>32</v>
      </c>
      <c r="H17" s="23">
        <f t="shared" si="7"/>
        <v>123.61111111111111</v>
      </c>
      <c r="J17" s="23">
        <f t="shared" si="8"/>
        <v>0</v>
      </c>
      <c r="K17" s="23">
        <f t="shared" si="9"/>
        <v>61.111111111111114</v>
      </c>
      <c r="L17" s="23">
        <f t="shared" si="9"/>
        <v>62.5</v>
      </c>
      <c r="M17" s="23">
        <f t="shared" si="9"/>
        <v>0</v>
      </c>
      <c r="N17" s="24"/>
      <c r="O17" s="23"/>
      <c r="P17" s="23">
        <v>5.5</v>
      </c>
      <c r="Q17" s="23">
        <v>10</v>
      </c>
      <c r="R17" s="23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s="25" customFormat="1" ht="12.75" x14ac:dyDescent="0.25">
      <c r="A18" s="20">
        <v>12</v>
      </c>
      <c r="B18" s="21" t="s">
        <v>107</v>
      </c>
      <c r="C18" s="22"/>
      <c r="D18" s="20"/>
      <c r="E18" s="20"/>
      <c r="F18" s="20">
        <v>12</v>
      </c>
      <c r="G18" s="9">
        <f t="shared" si="6"/>
        <v>12</v>
      </c>
      <c r="H18" s="23">
        <f t="shared" si="7"/>
        <v>60</v>
      </c>
      <c r="J18" s="23">
        <f t="shared" si="8"/>
        <v>0</v>
      </c>
      <c r="K18" s="23">
        <f t="shared" si="9"/>
        <v>0</v>
      </c>
      <c r="L18" s="23">
        <f t="shared" si="9"/>
        <v>0</v>
      </c>
      <c r="M18" s="23">
        <f t="shared" si="9"/>
        <v>60</v>
      </c>
      <c r="N18" s="24"/>
      <c r="O18" s="23"/>
      <c r="P18" s="23"/>
      <c r="Q18" s="23"/>
      <c r="R18" s="23">
        <v>12</v>
      </c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25" customFormat="1" ht="12.75" x14ac:dyDescent="0.25">
      <c r="A19" s="20">
        <v>13</v>
      </c>
      <c r="B19" s="21" t="s">
        <v>217</v>
      </c>
      <c r="C19" s="22"/>
      <c r="D19" s="20"/>
      <c r="E19" s="20"/>
      <c r="F19" s="20">
        <v>10</v>
      </c>
      <c r="G19" s="9">
        <f t="shared" si="6"/>
        <v>10</v>
      </c>
      <c r="H19" s="23">
        <f t="shared" si="7"/>
        <v>42.5</v>
      </c>
      <c r="J19" s="23">
        <f t="shared" si="8"/>
        <v>0</v>
      </c>
      <c r="K19" s="23">
        <f t="shared" si="9"/>
        <v>0</v>
      </c>
      <c r="L19" s="23">
        <f t="shared" si="9"/>
        <v>0</v>
      </c>
      <c r="M19" s="23">
        <f t="shared" si="9"/>
        <v>42.5</v>
      </c>
      <c r="N19" s="24"/>
      <c r="O19" s="23"/>
      <c r="P19" s="23"/>
      <c r="Q19" s="23"/>
      <c r="R19" s="23">
        <v>8.5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25" customFormat="1" ht="12.75" x14ac:dyDescent="0.25">
      <c r="A20" s="20">
        <v>14</v>
      </c>
      <c r="B20" s="21" t="s">
        <v>68</v>
      </c>
      <c r="C20" s="22">
        <v>6</v>
      </c>
      <c r="D20" s="20"/>
      <c r="E20" s="20">
        <v>4</v>
      </c>
      <c r="F20" s="20"/>
      <c r="G20" s="9">
        <f t="shared" si="6"/>
        <v>10</v>
      </c>
      <c r="H20" s="23">
        <f t="shared" si="7"/>
        <v>26.041666666666664</v>
      </c>
      <c r="J20" s="23">
        <f t="shared" si="8"/>
        <v>16.666666666666664</v>
      </c>
      <c r="K20" s="23">
        <f t="shared" si="9"/>
        <v>0</v>
      </c>
      <c r="L20" s="23">
        <f t="shared" si="9"/>
        <v>9.375</v>
      </c>
      <c r="M20" s="23">
        <f t="shared" si="9"/>
        <v>0</v>
      </c>
      <c r="N20" s="24"/>
      <c r="O20" s="23">
        <v>1</v>
      </c>
      <c r="P20" s="23"/>
      <c r="Q20" s="23">
        <v>1.5</v>
      </c>
      <c r="R20" s="23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s="25" customFormat="1" ht="12.75" x14ac:dyDescent="0.25">
      <c r="A21" s="20">
        <v>15</v>
      </c>
      <c r="B21" s="21" t="s">
        <v>218</v>
      </c>
      <c r="C21" s="22"/>
      <c r="D21" s="20"/>
      <c r="E21" s="20"/>
      <c r="F21" s="20">
        <v>8</v>
      </c>
      <c r="G21" s="9">
        <f t="shared" si="6"/>
        <v>8</v>
      </c>
      <c r="H21" s="23">
        <f t="shared" si="7"/>
        <v>42.5</v>
      </c>
      <c r="J21" s="23">
        <f t="shared" si="8"/>
        <v>0</v>
      </c>
      <c r="K21" s="23">
        <f t="shared" si="9"/>
        <v>0</v>
      </c>
      <c r="L21" s="23">
        <f t="shared" si="9"/>
        <v>0</v>
      </c>
      <c r="M21" s="23">
        <f t="shared" si="9"/>
        <v>42.5</v>
      </c>
      <c r="N21" s="24"/>
      <c r="O21" s="23"/>
      <c r="P21" s="23"/>
      <c r="Q21" s="23"/>
      <c r="R21" s="23">
        <v>8.5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s="25" customFormat="1" ht="12.75" x14ac:dyDescent="0.25">
      <c r="A22" s="20">
        <v>16</v>
      </c>
      <c r="B22" s="21" t="s">
        <v>16</v>
      </c>
      <c r="C22" s="22"/>
      <c r="D22" s="20"/>
      <c r="E22" s="20"/>
      <c r="F22" s="20">
        <v>0</v>
      </c>
      <c r="G22" s="9">
        <f t="shared" si="6"/>
        <v>0</v>
      </c>
      <c r="H22" s="23">
        <f t="shared" si="7"/>
        <v>7.5</v>
      </c>
      <c r="J22" s="23">
        <f t="shared" si="8"/>
        <v>0</v>
      </c>
      <c r="K22" s="23">
        <f t="shared" si="9"/>
        <v>0</v>
      </c>
      <c r="L22" s="23">
        <f t="shared" si="9"/>
        <v>0</v>
      </c>
      <c r="M22" s="23">
        <f t="shared" si="9"/>
        <v>7.5</v>
      </c>
      <c r="N22" s="24"/>
      <c r="O22" s="23"/>
      <c r="P22" s="23"/>
      <c r="Q22" s="23"/>
      <c r="R22" s="23">
        <v>1.5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s="25" customFormat="1" ht="12.75" x14ac:dyDescent="0.25">
      <c r="C23" s="24"/>
      <c r="D23" s="24"/>
      <c r="E23" s="24"/>
      <c r="F23" s="24"/>
      <c r="G23" s="10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s="19" customFormat="1" ht="14.25" x14ac:dyDescent="0.25">
      <c r="B24" s="19" t="s">
        <v>19</v>
      </c>
      <c r="C24" s="27"/>
      <c r="D24" s="27"/>
      <c r="E24" s="27"/>
      <c r="F24" s="27"/>
      <c r="G24" s="28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</row>
    <row r="26" spans="1:36" ht="14.25" x14ac:dyDescent="0.25">
      <c r="B26" s="30" t="s">
        <v>45</v>
      </c>
      <c r="C26" s="16" t="s">
        <v>24</v>
      </c>
      <c r="D26" s="16" t="s">
        <v>25</v>
      </c>
      <c r="E26" s="16" t="s">
        <v>26</v>
      </c>
      <c r="F26" s="16" t="s">
        <v>27</v>
      </c>
      <c r="G26" s="16" t="s">
        <v>28</v>
      </c>
      <c r="H26" s="16" t="s">
        <v>29</v>
      </c>
    </row>
    <row r="27" spans="1:36" ht="14.25" x14ac:dyDescent="0.25">
      <c r="B27" s="30" t="s">
        <v>316</v>
      </c>
      <c r="C27" s="16">
        <v>30</v>
      </c>
      <c r="D27" s="16">
        <v>24</v>
      </c>
      <c r="E27" s="16">
        <v>20</v>
      </c>
      <c r="F27" s="16">
        <v>18</v>
      </c>
      <c r="G27" s="16">
        <v>16</v>
      </c>
      <c r="H27" s="16">
        <v>14</v>
      </c>
    </row>
    <row r="28" spans="1:36" ht="14.25" x14ac:dyDescent="0.25">
      <c r="B28" s="30" t="s">
        <v>317</v>
      </c>
      <c r="C28" s="16">
        <v>20</v>
      </c>
      <c r="D28" s="16">
        <v>18</v>
      </c>
      <c r="E28" s="16">
        <v>16</v>
      </c>
      <c r="F28" s="16">
        <v>14</v>
      </c>
      <c r="G28" s="16">
        <v>12</v>
      </c>
      <c r="H28" s="16">
        <v>10</v>
      </c>
    </row>
    <row r="29" spans="1:36" ht="14.25" x14ac:dyDescent="0.25">
      <c r="B29" s="30" t="s">
        <v>318</v>
      </c>
      <c r="C29" s="16">
        <v>20</v>
      </c>
      <c r="D29" s="16">
        <v>18</v>
      </c>
      <c r="E29" s="16">
        <v>16</v>
      </c>
      <c r="F29" s="16">
        <v>14</v>
      </c>
      <c r="G29" s="16">
        <v>12</v>
      </c>
      <c r="H29" s="16">
        <v>10</v>
      </c>
    </row>
    <row r="30" spans="1:36" ht="14.25" x14ac:dyDescent="0.25">
      <c r="B30" s="30" t="s">
        <v>319</v>
      </c>
      <c r="C30" s="16">
        <v>20</v>
      </c>
      <c r="D30" s="16">
        <v>18</v>
      </c>
      <c r="E30" s="16">
        <v>16</v>
      </c>
      <c r="F30" s="16">
        <v>14</v>
      </c>
      <c r="G30" s="16">
        <v>12</v>
      </c>
      <c r="H30" s="16">
        <v>10</v>
      </c>
    </row>
    <row r="31" spans="1:36" ht="14.25" x14ac:dyDescent="0.25">
      <c r="B31" s="31"/>
      <c r="C31" s="32"/>
      <c r="D31" s="32"/>
      <c r="E31" s="33"/>
      <c r="F31" s="33"/>
      <c r="G31" s="33"/>
      <c r="H31" s="15"/>
    </row>
    <row r="32" spans="1:36" ht="14.25" x14ac:dyDescent="0.25">
      <c r="B32" s="30" t="s">
        <v>45</v>
      </c>
      <c r="C32" s="16" t="s">
        <v>30</v>
      </c>
      <c r="D32" s="16" t="s">
        <v>31</v>
      </c>
      <c r="E32" s="16" t="s">
        <v>32</v>
      </c>
      <c r="F32" s="16" t="s">
        <v>33</v>
      </c>
      <c r="G32" s="16" t="s">
        <v>34</v>
      </c>
      <c r="H32" s="16" t="s">
        <v>35</v>
      </c>
    </row>
    <row r="33" spans="2:8" ht="14.25" x14ac:dyDescent="0.25">
      <c r="B33" s="30" t="s">
        <v>316</v>
      </c>
      <c r="C33" s="16">
        <v>12</v>
      </c>
      <c r="D33" s="16">
        <v>10</v>
      </c>
      <c r="E33" s="16">
        <v>8</v>
      </c>
      <c r="F33" s="16">
        <v>6</v>
      </c>
      <c r="G33" s="16">
        <v>4</v>
      </c>
      <c r="H33" s="16">
        <v>2</v>
      </c>
    </row>
    <row r="34" spans="2:8" ht="14.25" x14ac:dyDescent="0.25">
      <c r="B34" s="30" t="s">
        <v>317</v>
      </c>
      <c r="C34" s="16">
        <v>8</v>
      </c>
      <c r="D34" s="16">
        <v>6</v>
      </c>
      <c r="E34" s="16">
        <v>4</v>
      </c>
      <c r="F34" s="16">
        <v>2</v>
      </c>
      <c r="G34" s="16">
        <v>0</v>
      </c>
      <c r="H34" s="16">
        <v>0</v>
      </c>
    </row>
    <row r="35" spans="2:8" ht="14.25" x14ac:dyDescent="0.25">
      <c r="B35" s="30" t="s">
        <v>318</v>
      </c>
      <c r="C35" s="16">
        <v>8</v>
      </c>
      <c r="D35" s="16">
        <v>6</v>
      </c>
      <c r="E35" s="16">
        <v>4</v>
      </c>
      <c r="F35" s="16">
        <v>2</v>
      </c>
      <c r="G35" s="16">
        <v>0</v>
      </c>
      <c r="H35" s="16">
        <v>0</v>
      </c>
    </row>
    <row r="36" spans="2:8" ht="14.25" x14ac:dyDescent="0.25">
      <c r="B36" s="30" t="s">
        <v>319</v>
      </c>
      <c r="C36" s="16">
        <v>8</v>
      </c>
      <c r="D36" s="16">
        <v>6</v>
      </c>
      <c r="E36" s="16">
        <v>4</v>
      </c>
      <c r="F36" s="16">
        <v>2</v>
      </c>
      <c r="G36" s="16">
        <v>0</v>
      </c>
      <c r="H36" s="16">
        <v>0</v>
      </c>
    </row>
    <row r="37" spans="2:8" x14ac:dyDescent="0.25">
      <c r="C37" s="4"/>
      <c r="D37" s="4"/>
    </row>
    <row r="38" spans="2:8" x14ac:dyDescent="0.25">
      <c r="D38" s="4"/>
    </row>
    <row r="39" spans="2:8" x14ac:dyDescent="0.25">
      <c r="B39" s="1" t="s">
        <v>86</v>
      </c>
      <c r="D39" s="4"/>
    </row>
    <row r="40" spans="2:8" x14ac:dyDescent="0.25">
      <c r="B40" s="1" t="s">
        <v>87</v>
      </c>
      <c r="D40" s="4"/>
    </row>
  </sheetData>
  <mergeCells count="1">
    <mergeCell ref="A15:H15"/>
  </mergeCells>
  <phoneticPr fontId="14" type="noConversion"/>
  <pageMargins left="0.75" right="0.61" top="1" bottom="1" header="0.5" footer="0.5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0">
    <pageSetUpPr fitToPage="1"/>
  </sheetPr>
  <dimension ref="A1:AJ41"/>
  <sheetViews>
    <sheetView workbookViewId="0">
      <selection activeCell="H1" sqref="H1"/>
    </sheetView>
  </sheetViews>
  <sheetFormatPr defaultRowHeight="15" x14ac:dyDescent="0.25"/>
  <cols>
    <col min="1" max="1" width="4.75" style="4" customWidth="1"/>
    <col min="2" max="2" width="20.625" style="4" customWidth="1"/>
    <col min="3" max="6" width="9.625" style="5" customWidth="1"/>
    <col min="7" max="7" width="9.625" style="2" customWidth="1"/>
    <col min="8" max="8" width="9.125" style="5" customWidth="1"/>
    <col min="9" max="9" width="9" style="5"/>
    <col min="10" max="13" width="9" style="6"/>
    <col min="14" max="36" width="9" style="5"/>
    <col min="37" max="16384" width="9" style="4"/>
  </cols>
  <sheetData>
    <row r="1" spans="1:36" s="1" customFormat="1" x14ac:dyDescent="0.25">
      <c r="A1" s="1" t="s">
        <v>221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" customFormat="1" x14ac:dyDescent="0.25">
      <c r="A2" s="1" t="s">
        <v>233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O3" s="5">
        <v>7</v>
      </c>
      <c r="P3" s="5">
        <v>13</v>
      </c>
      <c r="Q3" s="5">
        <v>14</v>
      </c>
      <c r="R3" s="5">
        <v>12</v>
      </c>
    </row>
    <row r="4" spans="1:36" s="12" customFormat="1" ht="12.75" x14ac:dyDescent="0.25">
      <c r="A4" s="7" t="s">
        <v>36</v>
      </c>
      <c r="B4" s="8" t="s">
        <v>37</v>
      </c>
      <c r="C4" s="9" t="s">
        <v>38</v>
      </c>
      <c r="D4" s="9" t="s">
        <v>201</v>
      </c>
      <c r="E4" s="9" t="s">
        <v>40</v>
      </c>
      <c r="F4" s="9" t="s">
        <v>41</v>
      </c>
      <c r="G4" s="9" t="s">
        <v>1</v>
      </c>
      <c r="H4" s="9" t="s">
        <v>227</v>
      </c>
      <c r="I4" s="10"/>
      <c r="J4" s="11" t="s">
        <v>38</v>
      </c>
      <c r="K4" s="11" t="s">
        <v>201</v>
      </c>
      <c r="L4" s="11" t="s">
        <v>40</v>
      </c>
      <c r="M4" s="11" t="s">
        <v>41</v>
      </c>
      <c r="N4" s="10"/>
      <c r="O4" s="9" t="s">
        <v>38</v>
      </c>
      <c r="P4" s="9" t="s">
        <v>201</v>
      </c>
      <c r="Q4" s="9" t="s">
        <v>40</v>
      </c>
      <c r="R4" s="9" t="s">
        <v>41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13">
        <v>1</v>
      </c>
      <c r="B5" s="14" t="s">
        <v>3</v>
      </c>
      <c r="C5" s="15">
        <v>16</v>
      </c>
      <c r="D5" s="16">
        <v>19</v>
      </c>
      <c r="E5" s="16">
        <v>20</v>
      </c>
      <c r="F5" s="16">
        <v>18</v>
      </c>
      <c r="G5" s="17">
        <f t="shared" ref="G5:G13" si="0">SUM(C5:F5)</f>
        <v>73</v>
      </c>
      <c r="H5" s="18">
        <f t="shared" ref="H5:H13" si="1">SUM(J5:M5)</f>
        <v>312.54578754578756</v>
      </c>
      <c r="J5" s="18">
        <f t="shared" ref="J5:J13" si="2">O5/O$3*150</f>
        <v>75</v>
      </c>
      <c r="K5" s="18">
        <f t="shared" ref="K5:K13" si="3">P5/P$3*100</f>
        <v>92.307692307692307</v>
      </c>
      <c r="L5" s="18">
        <f t="shared" ref="L5:L13" si="4">Q5/Q$3*100</f>
        <v>78.571428571428569</v>
      </c>
      <c r="M5" s="18">
        <f t="shared" ref="M5:M13" si="5">R5/R$3*100</f>
        <v>66.666666666666657</v>
      </c>
      <c r="O5" s="18">
        <v>3.5</v>
      </c>
      <c r="P5" s="18">
        <v>12</v>
      </c>
      <c r="Q5" s="18">
        <v>11</v>
      </c>
      <c r="R5" s="18">
        <v>8</v>
      </c>
    </row>
    <row r="6" spans="1:36" x14ac:dyDescent="0.25">
      <c r="A6" s="13">
        <v>2</v>
      </c>
      <c r="B6" s="14" t="s">
        <v>198</v>
      </c>
      <c r="C6" s="15">
        <v>24</v>
      </c>
      <c r="D6" s="16">
        <v>14</v>
      </c>
      <c r="E6" s="16">
        <v>14</v>
      </c>
      <c r="F6" s="16">
        <v>20</v>
      </c>
      <c r="G6" s="17">
        <f t="shared" si="0"/>
        <v>72</v>
      </c>
      <c r="H6" s="18">
        <f t="shared" si="1"/>
        <v>323.39743589743591</v>
      </c>
      <c r="J6" s="18">
        <f t="shared" si="2"/>
        <v>117.85714285714286</v>
      </c>
      <c r="K6" s="18">
        <f t="shared" si="3"/>
        <v>69.230769230769226</v>
      </c>
      <c r="L6" s="18">
        <f t="shared" si="4"/>
        <v>57.142857142857139</v>
      </c>
      <c r="M6" s="18">
        <f t="shared" si="5"/>
        <v>79.166666666666657</v>
      </c>
      <c r="O6" s="18">
        <v>5.5</v>
      </c>
      <c r="P6" s="18">
        <v>9</v>
      </c>
      <c r="Q6" s="18">
        <v>8</v>
      </c>
      <c r="R6" s="18">
        <v>9.5</v>
      </c>
    </row>
    <row r="7" spans="1:36" x14ac:dyDescent="0.25">
      <c r="A7" s="13">
        <v>3</v>
      </c>
      <c r="B7" s="14" t="s">
        <v>82</v>
      </c>
      <c r="C7" s="15">
        <v>18</v>
      </c>
      <c r="D7" s="16">
        <v>16</v>
      </c>
      <c r="E7" s="16">
        <v>16</v>
      </c>
      <c r="F7" s="16">
        <v>16</v>
      </c>
      <c r="G7" s="17">
        <f t="shared" si="0"/>
        <v>66</v>
      </c>
      <c r="H7" s="18">
        <f t="shared" si="1"/>
        <v>282.00549450549448</v>
      </c>
      <c r="J7" s="18">
        <f t="shared" si="2"/>
        <v>85.714285714285708</v>
      </c>
      <c r="K7" s="18">
        <f t="shared" si="3"/>
        <v>73.076923076923066</v>
      </c>
      <c r="L7" s="18">
        <f t="shared" si="4"/>
        <v>60.714285714285708</v>
      </c>
      <c r="M7" s="18">
        <f t="shared" si="5"/>
        <v>62.5</v>
      </c>
      <c r="O7" s="18">
        <v>4</v>
      </c>
      <c r="P7" s="18">
        <v>9.5</v>
      </c>
      <c r="Q7" s="18">
        <v>8.5</v>
      </c>
      <c r="R7" s="18">
        <v>7.5</v>
      </c>
    </row>
    <row r="8" spans="1:36" x14ac:dyDescent="0.25">
      <c r="A8" s="13">
        <v>4</v>
      </c>
      <c r="B8" s="14" t="s">
        <v>69</v>
      </c>
      <c r="C8" s="15">
        <v>20</v>
      </c>
      <c r="D8" s="16">
        <v>19</v>
      </c>
      <c r="E8" s="16">
        <v>12</v>
      </c>
      <c r="F8" s="16"/>
      <c r="G8" s="17">
        <f t="shared" si="0"/>
        <v>51</v>
      </c>
      <c r="H8" s="18">
        <f t="shared" si="1"/>
        <v>245.87912087912088</v>
      </c>
      <c r="J8" s="18">
        <f t="shared" si="2"/>
        <v>107.14285714285714</v>
      </c>
      <c r="K8" s="18">
        <f t="shared" si="3"/>
        <v>92.307692307692307</v>
      </c>
      <c r="L8" s="18">
        <f t="shared" si="4"/>
        <v>46.428571428571431</v>
      </c>
      <c r="M8" s="18">
        <f t="shared" si="5"/>
        <v>0</v>
      </c>
      <c r="O8" s="18">
        <v>5</v>
      </c>
      <c r="P8" s="18">
        <v>12</v>
      </c>
      <c r="Q8" s="18">
        <v>6.5</v>
      </c>
      <c r="R8" s="18"/>
    </row>
    <row r="9" spans="1:36" x14ac:dyDescent="0.25">
      <c r="A9" s="13">
        <v>5</v>
      </c>
      <c r="B9" s="14" t="s">
        <v>222</v>
      </c>
      <c r="C9" s="15">
        <v>8</v>
      </c>
      <c r="D9" s="16">
        <v>8</v>
      </c>
      <c r="E9" s="16">
        <v>18</v>
      </c>
      <c r="F9" s="16"/>
      <c r="G9" s="17">
        <f t="shared" si="0"/>
        <v>34</v>
      </c>
      <c r="H9" s="18">
        <f t="shared" si="1"/>
        <v>189.83516483516482</v>
      </c>
      <c r="J9" s="18">
        <f t="shared" si="2"/>
        <v>64.285714285714278</v>
      </c>
      <c r="K9" s="18">
        <f t="shared" si="3"/>
        <v>57.692307692307686</v>
      </c>
      <c r="L9" s="18">
        <f t="shared" si="4"/>
        <v>67.857142857142861</v>
      </c>
      <c r="M9" s="18">
        <f t="shared" si="5"/>
        <v>0</v>
      </c>
      <c r="O9" s="18">
        <v>3</v>
      </c>
      <c r="P9" s="18">
        <v>7.5</v>
      </c>
      <c r="Q9" s="18">
        <v>9.5</v>
      </c>
      <c r="R9" s="18"/>
    </row>
    <row r="10" spans="1:36" x14ac:dyDescent="0.25">
      <c r="A10" s="13">
        <v>6</v>
      </c>
      <c r="B10" s="14" t="s">
        <v>83</v>
      </c>
      <c r="C10" s="15">
        <v>10</v>
      </c>
      <c r="D10" s="16">
        <v>12</v>
      </c>
      <c r="E10" s="16"/>
      <c r="F10" s="16">
        <v>12</v>
      </c>
      <c r="G10" s="17">
        <f t="shared" si="0"/>
        <v>34</v>
      </c>
      <c r="H10" s="18">
        <f t="shared" si="1"/>
        <v>182.37179487179486</v>
      </c>
      <c r="J10" s="18">
        <f t="shared" si="2"/>
        <v>75</v>
      </c>
      <c r="K10" s="18">
        <f t="shared" si="3"/>
        <v>61.53846153846154</v>
      </c>
      <c r="L10" s="18">
        <f t="shared" si="4"/>
        <v>0</v>
      </c>
      <c r="M10" s="18">
        <f t="shared" si="5"/>
        <v>45.833333333333329</v>
      </c>
      <c r="O10" s="18">
        <v>3.5</v>
      </c>
      <c r="P10" s="18">
        <v>8</v>
      </c>
      <c r="Q10" s="18"/>
      <c r="R10" s="18">
        <v>5.5</v>
      </c>
    </row>
    <row r="11" spans="1:36" x14ac:dyDescent="0.25">
      <c r="A11" s="13">
        <v>7</v>
      </c>
      <c r="B11" s="14" t="s">
        <v>219</v>
      </c>
      <c r="C11" s="15">
        <v>14</v>
      </c>
      <c r="D11" s="16">
        <v>4</v>
      </c>
      <c r="E11" s="16"/>
      <c r="F11" s="16">
        <v>14</v>
      </c>
      <c r="G11" s="17">
        <f t="shared" si="0"/>
        <v>32</v>
      </c>
      <c r="H11" s="18">
        <f t="shared" si="1"/>
        <v>175</v>
      </c>
      <c r="J11" s="18">
        <f t="shared" si="2"/>
        <v>75</v>
      </c>
      <c r="K11" s="18">
        <f t="shared" si="3"/>
        <v>50</v>
      </c>
      <c r="L11" s="18">
        <f t="shared" si="4"/>
        <v>0</v>
      </c>
      <c r="M11" s="18">
        <f t="shared" si="5"/>
        <v>50</v>
      </c>
      <c r="O11" s="18">
        <v>3.5</v>
      </c>
      <c r="P11" s="18">
        <v>6.5</v>
      </c>
      <c r="Q11" s="18"/>
      <c r="R11" s="18">
        <v>6</v>
      </c>
    </row>
    <row r="12" spans="1:36" x14ac:dyDescent="0.25">
      <c r="A12" s="13">
        <v>8</v>
      </c>
      <c r="B12" s="14" t="s">
        <v>12</v>
      </c>
      <c r="C12" s="15">
        <v>12</v>
      </c>
      <c r="D12" s="16">
        <v>6</v>
      </c>
      <c r="E12" s="16">
        <v>10</v>
      </c>
      <c r="F12" s="16"/>
      <c r="G12" s="17">
        <f t="shared" si="0"/>
        <v>28</v>
      </c>
      <c r="H12" s="18">
        <f t="shared" si="1"/>
        <v>160.98901098901098</v>
      </c>
      <c r="J12" s="18">
        <f t="shared" si="2"/>
        <v>75</v>
      </c>
      <c r="K12" s="18">
        <f t="shared" si="3"/>
        <v>53.846153846153847</v>
      </c>
      <c r="L12" s="18">
        <f t="shared" si="4"/>
        <v>32.142857142857146</v>
      </c>
      <c r="M12" s="18">
        <f t="shared" si="5"/>
        <v>0</v>
      </c>
      <c r="O12" s="18">
        <v>3.5</v>
      </c>
      <c r="P12" s="18">
        <v>7</v>
      </c>
      <c r="Q12" s="18">
        <v>4.5</v>
      </c>
      <c r="R12" s="18"/>
    </row>
    <row r="13" spans="1:36" x14ac:dyDescent="0.25">
      <c r="A13" s="13">
        <v>9</v>
      </c>
      <c r="B13" s="14" t="s">
        <v>68</v>
      </c>
      <c r="C13" s="15">
        <v>4</v>
      </c>
      <c r="D13" s="16">
        <v>0</v>
      </c>
      <c r="E13" s="16">
        <v>6</v>
      </c>
      <c r="F13" s="16"/>
      <c r="G13" s="17">
        <f t="shared" si="0"/>
        <v>10</v>
      </c>
      <c r="H13" s="18">
        <f t="shared" si="1"/>
        <v>40.109890109890102</v>
      </c>
      <c r="J13" s="18">
        <f t="shared" si="2"/>
        <v>21.428571428571427</v>
      </c>
      <c r="K13" s="18">
        <f t="shared" si="3"/>
        <v>11.538461538461538</v>
      </c>
      <c r="L13" s="18">
        <f t="shared" si="4"/>
        <v>7.1428571428571423</v>
      </c>
      <c r="M13" s="18">
        <f t="shared" si="5"/>
        <v>0</v>
      </c>
      <c r="O13" s="18">
        <v>1</v>
      </c>
      <c r="P13" s="18">
        <v>1.5</v>
      </c>
      <c r="Q13" s="18">
        <v>1</v>
      </c>
      <c r="R13" s="18"/>
    </row>
    <row r="15" spans="1:36" ht="15.75" x14ac:dyDescent="0.25">
      <c r="A15" s="47" t="s">
        <v>58</v>
      </c>
      <c r="B15" s="48"/>
      <c r="C15" s="48"/>
      <c r="D15" s="48"/>
      <c r="E15" s="48"/>
      <c r="F15" s="48"/>
      <c r="G15" s="48"/>
      <c r="H15" s="48"/>
    </row>
    <row r="16" spans="1:36" s="25" customFormat="1" ht="12.75" x14ac:dyDescent="0.25">
      <c r="A16" s="20">
        <v>10</v>
      </c>
      <c r="B16" s="21" t="s">
        <v>115</v>
      </c>
      <c r="C16" s="22">
        <v>30</v>
      </c>
      <c r="D16" s="20"/>
      <c r="E16" s="20"/>
      <c r="F16" s="20"/>
      <c r="G16" s="9">
        <f t="shared" ref="G16:G23" si="6">SUM(C16:F16)</f>
        <v>30</v>
      </c>
      <c r="H16" s="23">
        <f t="shared" ref="H16:H23" si="7">SUM(J16:M16)</f>
        <v>117.85714285714286</v>
      </c>
      <c r="I16" s="24"/>
      <c r="J16" s="23">
        <f t="shared" ref="J16:J23" si="8">O16/O$3*150</f>
        <v>117.85714285714286</v>
      </c>
      <c r="K16" s="23">
        <f t="shared" ref="K16:M23" si="9">P16/P$3*100</f>
        <v>0</v>
      </c>
      <c r="L16" s="23">
        <f t="shared" si="9"/>
        <v>0</v>
      </c>
      <c r="M16" s="23">
        <f t="shared" si="9"/>
        <v>0</v>
      </c>
      <c r="N16" s="24"/>
      <c r="O16" s="23">
        <v>5.5</v>
      </c>
      <c r="P16" s="23"/>
      <c r="Q16" s="23"/>
      <c r="R16" s="23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s="25" customFormat="1" ht="12.75" x14ac:dyDescent="0.25">
      <c r="A17" s="20">
        <v>11</v>
      </c>
      <c r="B17" s="21" t="s">
        <v>114</v>
      </c>
      <c r="C17" s="22">
        <v>6</v>
      </c>
      <c r="D17" s="20">
        <v>10</v>
      </c>
      <c r="E17" s="20"/>
      <c r="F17" s="20"/>
      <c r="G17" s="9">
        <f t="shared" si="6"/>
        <v>16</v>
      </c>
      <c r="H17" s="23">
        <f t="shared" si="7"/>
        <v>125.82417582417582</v>
      </c>
      <c r="I17" s="24"/>
      <c r="J17" s="23">
        <f t="shared" si="8"/>
        <v>64.285714285714278</v>
      </c>
      <c r="K17" s="23">
        <f t="shared" si="9"/>
        <v>61.53846153846154</v>
      </c>
      <c r="L17" s="23">
        <f t="shared" si="9"/>
        <v>0</v>
      </c>
      <c r="M17" s="23">
        <f t="shared" si="9"/>
        <v>0</v>
      </c>
      <c r="N17" s="24"/>
      <c r="O17" s="23">
        <v>3</v>
      </c>
      <c r="P17" s="23">
        <v>8</v>
      </c>
      <c r="Q17" s="23"/>
      <c r="R17" s="23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s="25" customFormat="1" ht="12.75" x14ac:dyDescent="0.25">
      <c r="A18" s="20">
        <v>12</v>
      </c>
      <c r="B18" s="21" t="s">
        <v>190</v>
      </c>
      <c r="C18" s="22"/>
      <c r="D18" s="20">
        <v>2</v>
      </c>
      <c r="E18" s="20"/>
      <c r="F18" s="20">
        <v>10</v>
      </c>
      <c r="G18" s="9">
        <f t="shared" si="6"/>
        <v>12</v>
      </c>
      <c r="H18" s="23">
        <f t="shared" si="7"/>
        <v>48.07692307692308</v>
      </c>
      <c r="I18" s="24"/>
      <c r="J18" s="23">
        <f t="shared" si="8"/>
        <v>0</v>
      </c>
      <c r="K18" s="23">
        <f t="shared" si="9"/>
        <v>23.076923076923077</v>
      </c>
      <c r="L18" s="23">
        <f t="shared" si="9"/>
        <v>0</v>
      </c>
      <c r="M18" s="23">
        <f t="shared" si="9"/>
        <v>25</v>
      </c>
      <c r="N18" s="24"/>
      <c r="O18" s="23"/>
      <c r="P18" s="23">
        <v>3</v>
      </c>
      <c r="Q18" s="23"/>
      <c r="R18" s="23">
        <v>3</v>
      </c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25" customFormat="1" ht="12.75" x14ac:dyDescent="0.25">
      <c r="A19" s="20">
        <v>13</v>
      </c>
      <c r="B19" s="21" t="s">
        <v>225</v>
      </c>
      <c r="C19" s="22"/>
      <c r="D19" s="20">
        <v>0</v>
      </c>
      <c r="E19" s="20">
        <v>8</v>
      </c>
      <c r="F19" s="20"/>
      <c r="G19" s="9">
        <f t="shared" si="6"/>
        <v>8</v>
      </c>
      <c r="H19" s="23">
        <f t="shared" si="7"/>
        <v>21.428571428571427</v>
      </c>
      <c r="I19" s="24"/>
      <c r="J19" s="23">
        <f t="shared" si="8"/>
        <v>0</v>
      </c>
      <c r="K19" s="23">
        <f t="shared" si="9"/>
        <v>0</v>
      </c>
      <c r="L19" s="23">
        <f t="shared" si="9"/>
        <v>21.428571428571427</v>
      </c>
      <c r="M19" s="23">
        <f t="shared" si="9"/>
        <v>0</v>
      </c>
      <c r="N19" s="24"/>
      <c r="O19" s="23"/>
      <c r="P19" s="23">
        <v>0</v>
      </c>
      <c r="Q19" s="23">
        <v>3</v>
      </c>
      <c r="R19" s="23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25" customFormat="1" ht="12.75" x14ac:dyDescent="0.25">
      <c r="A20" s="20">
        <v>14</v>
      </c>
      <c r="B20" s="21" t="s">
        <v>105</v>
      </c>
      <c r="C20" s="22"/>
      <c r="D20" s="20"/>
      <c r="E20" s="20"/>
      <c r="F20" s="20">
        <v>8</v>
      </c>
      <c r="G20" s="9">
        <f t="shared" si="6"/>
        <v>8</v>
      </c>
      <c r="H20" s="23">
        <f t="shared" si="7"/>
        <v>20.833333333333336</v>
      </c>
      <c r="I20" s="24"/>
      <c r="J20" s="23">
        <f t="shared" si="8"/>
        <v>0</v>
      </c>
      <c r="K20" s="23">
        <f t="shared" si="9"/>
        <v>0</v>
      </c>
      <c r="L20" s="23">
        <f t="shared" si="9"/>
        <v>0</v>
      </c>
      <c r="M20" s="23">
        <f t="shared" si="9"/>
        <v>20.833333333333336</v>
      </c>
      <c r="N20" s="24"/>
      <c r="O20" s="23"/>
      <c r="P20" s="23"/>
      <c r="Q20" s="23"/>
      <c r="R20" s="23">
        <v>2.5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s="25" customFormat="1" ht="12.75" x14ac:dyDescent="0.25">
      <c r="A21" s="20">
        <v>15</v>
      </c>
      <c r="B21" s="21" t="s">
        <v>223</v>
      </c>
      <c r="C21" s="22"/>
      <c r="D21" s="20">
        <v>0</v>
      </c>
      <c r="E21" s="20"/>
      <c r="F21" s="20"/>
      <c r="G21" s="9">
        <f t="shared" si="6"/>
        <v>0</v>
      </c>
      <c r="H21" s="23">
        <f t="shared" si="7"/>
        <v>15.384615384615385</v>
      </c>
      <c r="I21" s="24"/>
      <c r="J21" s="23">
        <f t="shared" si="8"/>
        <v>0</v>
      </c>
      <c r="K21" s="23">
        <f t="shared" si="9"/>
        <v>15.384615384615385</v>
      </c>
      <c r="L21" s="23">
        <f t="shared" si="9"/>
        <v>0</v>
      </c>
      <c r="M21" s="23">
        <f t="shared" si="9"/>
        <v>0</v>
      </c>
      <c r="N21" s="24"/>
      <c r="O21" s="23"/>
      <c r="P21" s="23">
        <v>2</v>
      </c>
      <c r="Q21" s="23"/>
      <c r="R21" s="23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s="25" customFormat="1" ht="12.75" x14ac:dyDescent="0.25">
      <c r="A22" s="20">
        <v>16</v>
      </c>
      <c r="B22" s="21" t="s">
        <v>224</v>
      </c>
      <c r="C22" s="22"/>
      <c r="D22" s="20">
        <v>0</v>
      </c>
      <c r="E22" s="20"/>
      <c r="F22" s="20"/>
      <c r="G22" s="9">
        <f t="shared" si="6"/>
        <v>0</v>
      </c>
      <c r="H22" s="23">
        <f t="shared" si="7"/>
        <v>15.384615384615385</v>
      </c>
      <c r="I22" s="24"/>
      <c r="J22" s="23">
        <f t="shared" si="8"/>
        <v>0</v>
      </c>
      <c r="K22" s="23">
        <f t="shared" si="9"/>
        <v>15.384615384615385</v>
      </c>
      <c r="L22" s="23">
        <f t="shared" si="9"/>
        <v>0</v>
      </c>
      <c r="M22" s="23">
        <f t="shared" si="9"/>
        <v>0</v>
      </c>
      <c r="N22" s="24"/>
      <c r="O22" s="23"/>
      <c r="P22" s="23">
        <v>2</v>
      </c>
      <c r="Q22" s="23"/>
      <c r="R22" s="23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s="25" customFormat="1" ht="12.75" x14ac:dyDescent="0.25">
      <c r="A23" s="20">
        <v>17</v>
      </c>
      <c r="B23" s="21" t="s">
        <v>226</v>
      </c>
      <c r="C23" s="22"/>
      <c r="D23" s="20"/>
      <c r="E23" s="20"/>
      <c r="F23" s="20"/>
      <c r="G23" s="9">
        <f t="shared" si="6"/>
        <v>0</v>
      </c>
      <c r="H23" s="23">
        <f t="shared" si="7"/>
        <v>0</v>
      </c>
      <c r="I23" s="24"/>
      <c r="J23" s="23">
        <f t="shared" si="8"/>
        <v>0</v>
      </c>
      <c r="K23" s="23">
        <f t="shared" si="9"/>
        <v>0</v>
      </c>
      <c r="L23" s="23">
        <f t="shared" si="9"/>
        <v>0</v>
      </c>
      <c r="M23" s="23">
        <f t="shared" si="9"/>
        <v>0</v>
      </c>
      <c r="N23" s="24"/>
      <c r="O23" s="23"/>
      <c r="P23" s="23"/>
      <c r="Q23" s="23"/>
      <c r="R23" s="23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s="25" customFormat="1" ht="12.75" x14ac:dyDescent="0.25">
      <c r="C24" s="24"/>
      <c r="D24" s="24"/>
      <c r="E24" s="24"/>
      <c r="F24" s="24"/>
      <c r="G24" s="10"/>
      <c r="H24" s="24"/>
      <c r="I24" s="24"/>
      <c r="J24" s="26"/>
      <c r="K24" s="26"/>
      <c r="L24" s="26"/>
      <c r="M24" s="26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s="19" customFormat="1" ht="14.25" x14ac:dyDescent="0.25">
      <c r="B25" s="19" t="s">
        <v>19</v>
      </c>
      <c r="C25" s="27"/>
      <c r="D25" s="27"/>
      <c r="E25" s="27"/>
      <c r="F25" s="27"/>
      <c r="G25" s="28"/>
      <c r="H25" s="27"/>
      <c r="I25" s="27"/>
      <c r="J25" s="29"/>
      <c r="K25" s="29"/>
      <c r="L25" s="29"/>
      <c r="M25" s="29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</row>
    <row r="27" spans="1:36" ht="14.25" x14ac:dyDescent="0.25">
      <c r="B27" s="30" t="s">
        <v>45</v>
      </c>
      <c r="C27" s="16" t="s">
        <v>24</v>
      </c>
      <c r="D27" s="16" t="s">
        <v>25</v>
      </c>
      <c r="E27" s="16" t="s">
        <v>26</v>
      </c>
      <c r="F27" s="16" t="s">
        <v>27</v>
      </c>
      <c r="G27" s="16" t="s">
        <v>28</v>
      </c>
      <c r="H27" s="16" t="s">
        <v>29</v>
      </c>
    </row>
    <row r="28" spans="1:36" ht="14.25" x14ac:dyDescent="0.25">
      <c r="B28" s="30" t="s">
        <v>316</v>
      </c>
      <c r="C28" s="16">
        <v>30</v>
      </c>
      <c r="D28" s="16">
        <v>24</v>
      </c>
      <c r="E28" s="16">
        <v>20</v>
      </c>
      <c r="F28" s="16">
        <v>18</v>
      </c>
      <c r="G28" s="16">
        <v>16</v>
      </c>
      <c r="H28" s="16">
        <v>14</v>
      </c>
    </row>
    <row r="29" spans="1:36" ht="14.25" x14ac:dyDescent="0.25">
      <c r="B29" s="30" t="s">
        <v>317</v>
      </c>
      <c r="C29" s="16">
        <v>20</v>
      </c>
      <c r="D29" s="16">
        <v>18</v>
      </c>
      <c r="E29" s="16">
        <v>16</v>
      </c>
      <c r="F29" s="16">
        <v>14</v>
      </c>
      <c r="G29" s="16">
        <v>12</v>
      </c>
      <c r="H29" s="16">
        <v>10</v>
      </c>
    </row>
    <row r="30" spans="1:36" ht="14.25" x14ac:dyDescent="0.25">
      <c r="B30" s="30" t="s">
        <v>318</v>
      </c>
      <c r="C30" s="16">
        <v>20</v>
      </c>
      <c r="D30" s="16">
        <v>18</v>
      </c>
      <c r="E30" s="16">
        <v>16</v>
      </c>
      <c r="F30" s="16">
        <v>14</v>
      </c>
      <c r="G30" s="16">
        <v>12</v>
      </c>
      <c r="H30" s="16">
        <v>10</v>
      </c>
    </row>
    <row r="31" spans="1:36" ht="14.25" x14ac:dyDescent="0.25">
      <c r="B31" s="30" t="s">
        <v>319</v>
      </c>
      <c r="C31" s="16">
        <v>20</v>
      </c>
      <c r="D31" s="16">
        <v>18</v>
      </c>
      <c r="E31" s="16">
        <v>16</v>
      </c>
      <c r="F31" s="16">
        <v>14</v>
      </c>
      <c r="G31" s="16">
        <v>12</v>
      </c>
      <c r="H31" s="16">
        <v>10</v>
      </c>
    </row>
    <row r="32" spans="1:36" ht="14.25" x14ac:dyDescent="0.25">
      <c r="B32" s="31"/>
      <c r="C32" s="32"/>
      <c r="D32" s="32"/>
      <c r="E32" s="33"/>
      <c r="F32" s="33"/>
      <c r="G32" s="33"/>
      <c r="H32" s="15"/>
    </row>
    <row r="33" spans="2:8" ht="14.25" x14ac:dyDescent="0.25">
      <c r="B33" s="30" t="s">
        <v>45</v>
      </c>
      <c r="C33" s="16" t="s">
        <v>30</v>
      </c>
      <c r="D33" s="16" t="s">
        <v>31</v>
      </c>
      <c r="E33" s="16" t="s">
        <v>32</v>
      </c>
      <c r="F33" s="16" t="s">
        <v>33</v>
      </c>
      <c r="G33" s="16" t="s">
        <v>34</v>
      </c>
      <c r="H33" s="16" t="s">
        <v>35</v>
      </c>
    </row>
    <row r="34" spans="2:8" ht="14.25" x14ac:dyDescent="0.25">
      <c r="B34" s="30" t="s">
        <v>316</v>
      </c>
      <c r="C34" s="16">
        <v>12</v>
      </c>
      <c r="D34" s="16">
        <v>10</v>
      </c>
      <c r="E34" s="16">
        <v>8</v>
      </c>
      <c r="F34" s="16">
        <v>6</v>
      </c>
      <c r="G34" s="16">
        <v>4</v>
      </c>
      <c r="H34" s="16">
        <v>2</v>
      </c>
    </row>
    <row r="35" spans="2:8" ht="14.25" x14ac:dyDescent="0.25">
      <c r="B35" s="30" t="s">
        <v>317</v>
      </c>
      <c r="C35" s="16">
        <v>8</v>
      </c>
      <c r="D35" s="16">
        <v>6</v>
      </c>
      <c r="E35" s="16">
        <v>4</v>
      </c>
      <c r="F35" s="16">
        <v>2</v>
      </c>
      <c r="G35" s="16">
        <v>0</v>
      </c>
      <c r="H35" s="16">
        <v>0</v>
      </c>
    </row>
    <row r="36" spans="2:8" ht="14.25" x14ac:dyDescent="0.25">
      <c r="B36" s="30" t="s">
        <v>318</v>
      </c>
      <c r="C36" s="16">
        <v>8</v>
      </c>
      <c r="D36" s="16">
        <v>6</v>
      </c>
      <c r="E36" s="16">
        <v>4</v>
      </c>
      <c r="F36" s="16">
        <v>2</v>
      </c>
      <c r="G36" s="16">
        <v>0</v>
      </c>
      <c r="H36" s="16">
        <v>0</v>
      </c>
    </row>
    <row r="37" spans="2:8" ht="14.25" x14ac:dyDescent="0.25">
      <c r="B37" s="30" t="s">
        <v>319</v>
      </c>
      <c r="C37" s="16">
        <v>8</v>
      </c>
      <c r="D37" s="16">
        <v>6</v>
      </c>
      <c r="E37" s="16">
        <v>4</v>
      </c>
      <c r="F37" s="16">
        <v>2</v>
      </c>
      <c r="G37" s="16">
        <v>0</v>
      </c>
      <c r="H37" s="16">
        <v>0</v>
      </c>
    </row>
    <row r="38" spans="2:8" x14ac:dyDescent="0.25">
      <c r="C38" s="4"/>
      <c r="D38" s="4"/>
    </row>
    <row r="39" spans="2:8" x14ac:dyDescent="0.25">
      <c r="D39" s="4"/>
    </row>
    <row r="40" spans="2:8" x14ac:dyDescent="0.25">
      <c r="B40" s="1" t="s">
        <v>86</v>
      </c>
      <c r="D40" s="4"/>
    </row>
    <row r="41" spans="2:8" x14ac:dyDescent="0.25">
      <c r="B41" s="1" t="s">
        <v>87</v>
      </c>
      <c r="D41" s="4"/>
    </row>
  </sheetData>
  <mergeCells count="1">
    <mergeCell ref="A15:H15"/>
  </mergeCells>
  <phoneticPr fontId="14" type="noConversion"/>
  <pageMargins left="0.75" right="0.59" top="1" bottom="1" header="0.5" footer="0.5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31">
    <pageSetUpPr fitToPage="1"/>
  </sheetPr>
  <dimension ref="A1:AJ41"/>
  <sheetViews>
    <sheetView workbookViewId="0">
      <selection activeCell="H1" sqref="H1"/>
    </sheetView>
  </sheetViews>
  <sheetFormatPr defaultRowHeight="15" x14ac:dyDescent="0.25"/>
  <cols>
    <col min="1" max="1" width="4.75" style="4" customWidth="1"/>
    <col min="2" max="2" width="20.625" style="4" customWidth="1"/>
    <col min="3" max="6" width="9.625" style="5" customWidth="1"/>
    <col min="7" max="7" width="9.625" style="2" customWidth="1"/>
    <col min="8" max="8" width="9.125" style="5" customWidth="1"/>
    <col min="9" max="9" width="9" style="5"/>
    <col min="10" max="13" width="9" style="6"/>
    <col min="14" max="36" width="9" style="5"/>
    <col min="37" max="16384" width="9" style="4"/>
  </cols>
  <sheetData>
    <row r="1" spans="1:36" s="1" customFormat="1" x14ac:dyDescent="0.25">
      <c r="A1" s="1" t="s">
        <v>234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" customFormat="1" x14ac:dyDescent="0.25">
      <c r="A2" s="1" t="s">
        <v>238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O3" s="5">
        <v>9</v>
      </c>
      <c r="P3" s="5">
        <v>11</v>
      </c>
      <c r="Q3" s="5">
        <v>14</v>
      </c>
      <c r="R3" s="5">
        <v>14</v>
      </c>
    </row>
    <row r="4" spans="1:36" s="12" customFormat="1" ht="12.75" x14ac:dyDescent="0.25">
      <c r="A4" s="7" t="s">
        <v>36</v>
      </c>
      <c r="B4" s="8" t="s">
        <v>37</v>
      </c>
      <c r="C4" s="9" t="s">
        <v>38</v>
      </c>
      <c r="D4" s="9" t="s">
        <v>201</v>
      </c>
      <c r="E4" s="9" t="s">
        <v>40</v>
      </c>
      <c r="F4" s="9" t="s">
        <v>41</v>
      </c>
      <c r="G4" s="9" t="s">
        <v>1</v>
      </c>
      <c r="H4" s="9" t="s">
        <v>227</v>
      </c>
      <c r="I4" s="10"/>
      <c r="J4" s="11" t="s">
        <v>38</v>
      </c>
      <c r="K4" s="11" t="s">
        <v>201</v>
      </c>
      <c r="L4" s="11" t="s">
        <v>40</v>
      </c>
      <c r="M4" s="11" t="s">
        <v>41</v>
      </c>
      <c r="N4" s="10"/>
      <c r="O4" s="9" t="s">
        <v>38</v>
      </c>
      <c r="P4" s="9" t="s">
        <v>201</v>
      </c>
      <c r="Q4" s="9" t="s">
        <v>40</v>
      </c>
      <c r="R4" s="9" t="s">
        <v>41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13">
        <v>1</v>
      </c>
      <c r="B5" s="14" t="s">
        <v>82</v>
      </c>
      <c r="C5" s="15">
        <v>30</v>
      </c>
      <c r="D5" s="16">
        <v>20</v>
      </c>
      <c r="E5" s="16">
        <v>18</v>
      </c>
      <c r="F5" s="16">
        <v>18</v>
      </c>
      <c r="G5" s="17">
        <f t="shared" ref="G5:G11" si="0">SUM(C5:F5)</f>
        <v>86</v>
      </c>
      <c r="H5" s="18">
        <f t="shared" ref="H5:H11" si="1">SUM(J5:M5)</f>
        <v>398.8095238095238</v>
      </c>
      <c r="J5" s="18">
        <f t="shared" ref="J5:J11" si="2">O5/O$3*150</f>
        <v>141.66666666666666</v>
      </c>
      <c r="K5" s="18">
        <f t="shared" ref="K5:M11" si="3">P5/P$3*100</f>
        <v>100</v>
      </c>
      <c r="L5" s="18">
        <f t="shared" si="3"/>
        <v>82.142857142857139</v>
      </c>
      <c r="M5" s="18">
        <f t="shared" si="3"/>
        <v>75</v>
      </c>
      <c r="O5" s="18">
        <v>8.5</v>
      </c>
      <c r="P5" s="18">
        <v>11</v>
      </c>
      <c r="Q5" s="18">
        <v>11.5</v>
      </c>
      <c r="R5" s="18">
        <v>10.5</v>
      </c>
    </row>
    <row r="6" spans="1:36" x14ac:dyDescent="0.25">
      <c r="A6" s="13">
        <v>2</v>
      </c>
      <c r="B6" s="14" t="s">
        <v>3</v>
      </c>
      <c r="C6" s="15">
        <v>24</v>
      </c>
      <c r="D6" s="16">
        <v>18</v>
      </c>
      <c r="E6" s="16">
        <v>20</v>
      </c>
      <c r="F6" s="16">
        <v>20</v>
      </c>
      <c r="G6" s="17">
        <f t="shared" si="0"/>
        <v>82</v>
      </c>
      <c r="H6" s="18">
        <f t="shared" si="1"/>
        <v>365.36796536796538</v>
      </c>
      <c r="J6" s="18">
        <f t="shared" si="2"/>
        <v>116.66666666666667</v>
      </c>
      <c r="K6" s="18">
        <f t="shared" si="3"/>
        <v>77.272727272727266</v>
      </c>
      <c r="L6" s="18">
        <f t="shared" si="3"/>
        <v>85.714285714285708</v>
      </c>
      <c r="M6" s="18">
        <f t="shared" si="3"/>
        <v>85.714285714285708</v>
      </c>
      <c r="O6" s="18">
        <v>7</v>
      </c>
      <c r="P6" s="18">
        <v>8.5</v>
      </c>
      <c r="Q6" s="18">
        <v>12</v>
      </c>
      <c r="R6" s="18">
        <v>12</v>
      </c>
    </row>
    <row r="7" spans="1:36" x14ac:dyDescent="0.25">
      <c r="A7" s="13">
        <v>3</v>
      </c>
      <c r="B7" s="14" t="s">
        <v>114</v>
      </c>
      <c r="C7" s="15">
        <v>14</v>
      </c>
      <c r="D7" s="16">
        <v>16</v>
      </c>
      <c r="E7" s="16">
        <v>10</v>
      </c>
      <c r="F7" s="16">
        <v>14</v>
      </c>
      <c r="G7" s="17">
        <f t="shared" si="0"/>
        <v>54</v>
      </c>
      <c r="H7" s="18">
        <f t="shared" si="1"/>
        <v>233.44155844155844</v>
      </c>
      <c r="J7" s="18">
        <f t="shared" si="2"/>
        <v>75</v>
      </c>
      <c r="K7" s="18">
        <f t="shared" si="3"/>
        <v>72.727272727272734</v>
      </c>
      <c r="L7" s="18">
        <f t="shared" si="3"/>
        <v>28.571428571428569</v>
      </c>
      <c r="M7" s="18">
        <f t="shared" si="3"/>
        <v>57.142857142857139</v>
      </c>
      <c r="O7" s="18">
        <v>4.5</v>
      </c>
      <c r="P7" s="18">
        <v>8</v>
      </c>
      <c r="Q7" s="18">
        <v>4</v>
      </c>
      <c r="R7" s="18">
        <v>8</v>
      </c>
    </row>
    <row r="8" spans="1:36" x14ac:dyDescent="0.25">
      <c r="A8" s="13">
        <v>4</v>
      </c>
      <c r="B8" s="14" t="s">
        <v>222</v>
      </c>
      <c r="C8" s="15">
        <v>16</v>
      </c>
      <c r="D8" s="16">
        <v>12</v>
      </c>
      <c r="E8" s="16"/>
      <c r="F8" s="16">
        <v>10</v>
      </c>
      <c r="G8" s="17">
        <f t="shared" si="0"/>
        <v>38</v>
      </c>
      <c r="H8" s="18">
        <f t="shared" si="1"/>
        <v>171.42857142857144</v>
      </c>
      <c r="J8" s="18">
        <f t="shared" si="2"/>
        <v>75</v>
      </c>
      <c r="K8" s="18">
        <f t="shared" si="3"/>
        <v>50</v>
      </c>
      <c r="L8" s="18">
        <f t="shared" si="3"/>
        <v>0</v>
      </c>
      <c r="M8" s="18">
        <f t="shared" si="3"/>
        <v>46.428571428571431</v>
      </c>
      <c r="O8" s="18">
        <v>4.5</v>
      </c>
      <c r="P8" s="18">
        <v>5.5</v>
      </c>
      <c r="Q8" s="18"/>
      <c r="R8" s="18">
        <v>6.5</v>
      </c>
    </row>
    <row r="9" spans="1:36" x14ac:dyDescent="0.25">
      <c r="A9" s="13">
        <v>5</v>
      </c>
      <c r="B9" s="14" t="s">
        <v>235</v>
      </c>
      <c r="C9" s="15"/>
      <c r="D9" s="16">
        <v>8</v>
      </c>
      <c r="E9" s="16">
        <v>16</v>
      </c>
      <c r="F9" s="16">
        <v>12</v>
      </c>
      <c r="G9" s="17">
        <f t="shared" si="0"/>
        <v>36</v>
      </c>
      <c r="H9" s="18">
        <f t="shared" si="1"/>
        <v>157.14285714285714</v>
      </c>
      <c r="J9" s="18">
        <f t="shared" si="2"/>
        <v>0</v>
      </c>
      <c r="K9" s="18">
        <f t="shared" si="3"/>
        <v>50</v>
      </c>
      <c r="L9" s="18">
        <f t="shared" si="3"/>
        <v>60.714285714285708</v>
      </c>
      <c r="M9" s="18">
        <f t="shared" si="3"/>
        <v>46.428571428571431</v>
      </c>
      <c r="O9" s="18"/>
      <c r="P9" s="18">
        <v>5.5</v>
      </c>
      <c r="Q9" s="18">
        <v>8.5</v>
      </c>
      <c r="R9" s="18">
        <v>6.5</v>
      </c>
    </row>
    <row r="10" spans="1:36" x14ac:dyDescent="0.25">
      <c r="A10" s="13">
        <v>6</v>
      </c>
      <c r="B10" s="14" t="s">
        <v>12</v>
      </c>
      <c r="C10" s="15">
        <v>12</v>
      </c>
      <c r="D10" s="16">
        <v>4</v>
      </c>
      <c r="E10" s="16">
        <v>8</v>
      </c>
      <c r="F10" s="16"/>
      <c r="G10" s="17">
        <f t="shared" si="0"/>
        <v>24</v>
      </c>
      <c r="H10" s="18">
        <f t="shared" si="1"/>
        <v>131.60173160173161</v>
      </c>
      <c r="J10" s="18">
        <f t="shared" si="2"/>
        <v>66.666666666666657</v>
      </c>
      <c r="K10" s="18">
        <f t="shared" si="3"/>
        <v>36.363636363636367</v>
      </c>
      <c r="L10" s="18">
        <f t="shared" si="3"/>
        <v>28.571428571428569</v>
      </c>
      <c r="M10" s="18">
        <f t="shared" si="3"/>
        <v>0</v>
      </c>
      <c r="O10" s="18">
        <v>4</v>
      </c>
      <c r="P10" s="18">
        <v>4</v>
      </c>
      <c r="Q10" s="18">
        <v>4</v>
      </c>
      <c r="R10" s="18"/>
    </row>
    <row r="11" spans="1:36" x14ac:dyDescent="0.25">
      <c r="A11" s="13">
        <v>7</v>
      </c>
      <c r="B11" s="14" t="s">
        <v>236</v>
      </c>
      <c r="C11" s="15">
        <v>8</v>
      </c>
      <c r="D11" s="16">
        <v>0</v>
      </c>
      <c r="E11" s="16">
        <v>6</v>
      </c>
      <c r="F11" s="16">
        <v>6</v>
      </c>
      <c r="G11" s="17">
        <f t="shared" si="0"/>
        <v>20</v>
      </c>
      <c r="H11" s="18">
        <f t="shared" si="1"/>
        <v>60.822510822510822</v>
      </c>
      <c r="J11" s="18">
        <f t="shared" si="2"/>
        <v>16.666666666666664</v>
      </c>
      <c r="K11" s="18">
        <f t="shared" si="3"/>
        <v>22.727272727272727</v>
      </c>
      <c r="L11" s="18">
        <f t="shared" si="3"/>
        <v>14.285714285714285</v>
      </c>
      <c r="M11" s="18">
        <f t="shared" si="3"/>
        <v>7.1428571428571423</v>
      </c>
      <c r="O11" s="18">
        <v>1</v>
      </c>
      <c r="P11" s="18">
        <v>2.5</v>
      </c>
      <c r="Q11" s="18">
        <v>2</v>
      </c>
      <c r="R11" s="18">
        <v>1</v>
      </c>
    </row>
    <row r="13" spans="1:36" ht="15.75" x14ac:dyDescent="0.25">
      <c r="A13" s="47" t="s">
        <v>58</v>
      </c>
      <c r="B13" s="48"/>
      <c r="C13" s="48"/>
      <c r="D13" s="48"/>
      <c r="E13" s="48"/>
      <c r="F13" s="48"/>
      <c r="G13" s="48"/>
      <c r="H13" s="48"/>
    </row>
    <row r="14" spans="1:36" s="25" customFormat="1" ht="12.75" x14ac:dyDescent="0.25">
      <c r="A14" s="20">
        <v>8</v>
      </c>
      <c r="B14" s="21" t="s">
        <v>214</v>
      </c>
      <c r="C14" s="22"/>
      <c r="D14" s="20">
        <v>10</v>
      </c>
      <c r="E14" s="20">
        <v>14</v>
      </c>
      <c r="F14" s="20"/>
      <c r="G14" s="9">
        <f t="shared" ref="G14:G23" si="4">SUM(C14:F14)</f>
        <v>24</v>
      </c>
      <c r="H14" s="23">
        <f t="shared" ref="H14:H23" si="5">SUM(J14:M14)</f>
        <v>92.857142857142861</v>
      </c>
      <c r="I14" s="24"/>
      <c r="J14" s="23">
        <f t="shared" ref="J14:J23" si="6">O14/O$3*150</f>
        <v>0</v>
      </c>
      <c r="K14" s="23">
        <f t="shared" ref="K14:K23" si="7">P14/P$3*100</f>
        <v>50</v>
      </c>
      <c r="L14" s="23">
        <f t="shared" ref="L14:L23" si="8">Q14/Q$3*100</f>
        <v>42.857142857142854</v>
      </c>
      <c r="M14" s="23">
        <f t="shared" ref="M14:M23" si="9">R14/R$3*100</f>
        <v>0</v>
      </c>
      <c r="N14" s="24"/>
      <c r="O14" s="23"/>
      <c r="P14" s="23">
        <v>5.5</v>
      </c>
      <c r="Q14" s="23">
        <v>6</v>
      </c>
      <c r="R14" s="23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s="25" customFormat="1" ht="12.75" x14ac:dyDescent="0.25">
      <c r="A15" s="20">
        <v>9</v>
      </c>
      <c r="B15" s="21" t="s">
        <v>83</v>
      </c>
      <c r="C15" s="22">
        <v>20</v>
      </c>
      <c r="D15" s="20"/>
      <c r="E15" s="20"/>
      <c r="F15" s="20"/>
      <c r="G15" s="9">
        <f t="shared" si="4"/>
        <v>20</v>
      </c>
      <c r="H15" s="23">
        <f t="shared" si="5"/>
        <v>108.33333333333333</v>
      </c>
      <c r="I15" s="24"/>
      <c r="J15" s="23">
        <f t="shared" si="6"/>
        <v>108.33333333333333</v>
      </c>
      <c r="K15" s="23">
        <f t="shared" si="7"/>
        <v>0</v>
      </c>
      <c r="L15" s="23">
        <f t="shared" si="8"/>
        <v>0</v>
      </c>
      <c r="M15" s="23">
        <f t="shared" si="9"/>
        <v>0</v>
      </c>
      <c r="N15" s="24"/>
      <c r="O15" s="23">
        <v>6.5</v>
      </c>
      <c r="P15" s="23"/>
      <c r="Q15" s="23"/>
      <c r="R15" s="23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s="25" customFormat="1" ht="12.75" x14ac:dyDescent="0.25">
      <c r="A16" s="20">
        <v>10</v>
      </c>
      <c r="B16" s="21" t="s">
        <v>219</v>
      </c>
      <c r="C16" s="22">
        <v>18</v>
      </c>
      <c r="D16" s="20"/>
      <c r="E16" s="20"/>
      <c r="F16" s="20"/>
      <c r="G16" s="9">
        <f t="shared" si="4"/>
        <v>18</v>
      </c>
      <c r="H16" s="23">
        <f t="shared" si="5"/>
        <v>100</v>
      </c>
      <c r="I16" s="24"/>
      <c r="J16" s="23">
        <f t="shared" si="6"/>
        <v>100</v>
      </c>
      <c r="K16" s="23">
        <f t="shared" si="7"/>
        <v>0</v>
      </c>
      <c r="L16" s="23">
        <f t="shared" si="8"/>
        <v>0</v>
      </c>
      <c r="M16" s="23">
        <f t="shared" si="9"/>
        <v>0</v>
      </c>
      <c r="N16" s="24"/>
      <c r="O16" s="23">
        <v>6</v>
      </c>
      <c r="P16" s="23"/>
      <c r="Q16" s="23"/>
      <c r="R16" s="23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s="25" customFormat="1" ht="12.75" x14ac:dyDescent="0.25">
      <c r="A17" s="20">
        <v>11</v>
      </c>
      <c r="B17" s="21" t="s">
        <v>237</v>
      </c>
      <c r="C17" s="22"/>
      <c r="D17" s="20">
        <v>6</v>
      </c>
      <c r="E17" s="20">
        <v>12</v>
      </c>
      <c r="F17" s="20"/>
      <c r="G17" s="9">
        <f t="shared" si="4"/>
        <v>18</v>
      </c>
      <c r="H17" s="23">
        <f t="shared" si="5"/>
        <v>88.3116883116883</v>
      </c>
      <c r="I17" s="24"/>
      <c r="J17" s="23">
        <f t="shared" si="6"/>
        <v>0</v>
      </c>
      <c r="K17" s="23">
        <f t="shared" si="7"/>
        <v>45.454545454545453</v>
      </c>
      <c r="L17" s="23">
        <f t="shared" si="8"/>
        <v>42.857142857142854</v>
      </c>
      <c r="M17" s="23">
        <f t="shared" si="9"/>
        <v>0</v>
      </c>
      <c r="N17" s="24"/>
      <c r="O17" s="23"/>
      <c r="P17" s="23">
        <v>5</v>
      </c>
      <c r="Q17" s="23">
        <v>6</v>
      </c>
      <c r="R17" s="23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s="25" customFormat="1" ht="12.75" x14ac:dyDescent="0.25">
      <c r="A18" s="20">
        <v>12</v>
      </c>
      <c r="B18" s="21" t="s">
        <v>198</v>
      </c>
      <c r="C18" s="22"/>
      <c r="D18" s="20"/>
      <c r="E18" s="20"/>
      <c r="F18" s="20">
        <v>16</v>
      </c>
      <c r="G18" s="9">
        <f t="shared" si="4"/>
        <v>16</v>
      </c>
      <c r="H18" s="23">
        <f t="shared" si="5"/>
        <v>71.428571428571431</v>
      </c>
      <c r="I18" s="24"/>
      <c r="J18" s="23">
        <f t="shared" si="6"/>
        <v>0</v>
      </c>
      <c r="K18" s="23">
        <f t="shared" si="7"/>
        <v>0</v>
      </c>
      <c r="L18" s="23">
        <f t="shared" si="8"/>
        <v>0</v>
      </c>
      <c r="M18" s="23">
        <f t="shared" si="9"/>
        <v>71.428571428571431</v>
      </c>
      <c r="N18" s="24"/>
      <c r="O18" s="23"/>
      <c r="P18" s="23"/>
      <c r="Q18" s="23"/>
      <c r="R18" s="23">
        <v>10</v>
      </c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25" customFormat="1" ht="12.75" x14ac:dyDescent="0.25">
      <c r="A19" s="20">
        <v>13</v>
      </c>
      <c r="B19" s="21" t="s">
        <v>190</v>
      </c>
      <c r="C19" s="22"/>
      <c r="D19" s="20">
        <v>14</v>
      </c>
      <c r="E19" s="20"/>
      <c r="F19" s="20"/>
      <c r="G19" s="9">
        <f t="shared" si="4"/>
        <v>14</v>
      </c>
      <c r="H19" s="23">
        <f t="shared" si="5"/>
        <v>54.54545454545454</v>
      </c>
      <c r="I19" s="24"/>
      <c r="J19" s="23">
        <f t="shared" si="6"/>
        <v>0</v>
      </c>
      <c r="K19" s="23">
        <f t="shared" si="7"/>
        <v>54.54545454545454</v>
      </c>
      <c r="L19" s="23">
        <f t="shared" si="8"/>
        <v>0</v>
      </c>
      <c r="M19" s="23">
        <f t="shared" si="9"/>
        <v>0</v>
      </c>
      <c r="N19" s="24"/>
      <c r="O19" s="23"/>
      <c r="P19" s="23">
        <v>6</v>
      </c>
      <c r="Q19" s="23"/>
      <c r="R19" s="23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25" customFormat="1" ht="12.75" x14ac:dyDescent="0.25">
      <c r="A20" s="20">
        <v>14</v>
      </c>
      <c r="B20" s="21" t="s">
        <v>197</v>
      </c>
      <c r="C20" s="22">
        <v>10</v>
      </c>
      <c r="D20" s="20">
        <v>0</v>
      </c>
      <c r="E20" s="20"/>
      <c r="F20" s="20"/>
      <c r="G20" s="9">
        <f t="shared" si="4"/>
        <v>10</v>
      </c>
      <c r="H20" s="23">
        <f t="shared" si="5"/>
        <v>54.545454545454547</v>
      </c>
      <c r="I20" s="24"/>
      <c r="J20" s="23">
        <f t="shared" si="6"/>
        <v>50</v>
      </c>
      <c r="K20" s="23">
        <f t="shared" si="7"/>
        <v>4.5454545454545459</v>
      </c>
      <c r="L20" s="23">
        <f t="shared" si="8"/>
        <v>0</v>
      </c>
      <c r="M20" s="23">
        <f t="shared" si="9"/>
        <v>0</v>
      </c>
      <c r="N20" s="24"/>
      <c r="O20" s="23">
        <v>3</v>
      </c>
      <c r="P20" s="23">
        <v>0.5</v>
      </c>
      <c r="Q20" s="23"/>
      <c r="R20" s="23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s="25" customFormat="1" ht="12.75" x14ac:dyDescent="0.25">
      <c r="A21" s="20">
        <v>15</v>
      </c>
      <c r="B21" s="21" t="s">
        <v>115</v>
      </c>
      <c r="C21" s="22"/>
      <c r="D21" s="20"/>
      <c r="E21" s="20"/>
      <c r="F21" s="20">
        <v>8</v>
      </c>
      <c r="G21" s="9">
        <f t="shared" si="4"/>
        <v>8</v>
      </c>
      <c r="H21" s="23">
        <f t="shared" si="5"/>
        <v>10.714285714285714</v>
      </c>
      <c r="I21" s="24"/>
      <c r="J21" s="23">
        <f t="shared" si="6"/>
        <v>0</v>
      </c>
      <c r="K21" s="23">
        <f t="shared" si="7"/>
        <v>0</v>
      </c>
      <c r="L21" s="23">
        <f t="shared" si="8"/>
        <v>0</v>
      </c>
      <c r="M21" s="23">
        <f t="shared" si="9"/>
        <v>10.714285714285714</v>
      </c>
      <c r="N21" s="24"/>
      <c r="O21" s="23"/>
      <c r="P21" s="23"/>
      <c r="Q21" s="23"/>
      <c r="R21" s="23">
        <v>1.5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s="25" customFormat="1" ht="12.75" x14ac:dyDescent="0.25">
      <c r="A22" s="20">
        <v>16</v>
      </c>
      <c r="B22" s="21" t="s">
        <v>68</v>
      </c>
      <c r="C22" s="22">
        <v>6</v>
      </c>
      <c r="D22" s="20"/>
      <c r="E22" s="20"/>
      <c r="F22" s="20"/>
      <c r="G22" s="9">
        <f t="shared" si="4"/>
        <v>6</v>
      </c>
      <c r="H22" s="23">
        <f t="shared" si="5"/>
        <v>0</v>
      </c>
      <c r="I22" s="24"/>
      <c r="J22" s="23">
        <f t="shared" si="6"/>
        <v>0</v>
      </c>
      <c r="K22" s="23">
        <f t="shared" si="7"/>
        <v>0</v>
      </c>
      <c r="L22" s="23">
        <f t="shared" si="8"/>
        <v>0</v>
      </c>
      <c r="M22" s="23">
        <f t="shared" si="9"/>
        <v>0</v>
      </c>
      <c r="N22" s="24"/>
      <c r="O22" s="23">
        <v>0</v>
      </c>
      <c r="P22" s="23"/>
      <c r="Q22" s="23"/>
      <c r="R22" s="23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s="25" customFormat="1" ht="12.75" x14ac:dyDescent="0.25">
      <c r="A23" s="20">
        <v>17</v>
      </c>
      <c r="B23" s="21" t="s">
        <v>229</v>
      </c>
      <c r="C23" s="22"/>
      <c r="D23" s="20">
        <v>2</v>
      </c>
      <c r="E23" s="20"/>
      <c r="F23" s="20"/>
      <c r="G23" s="9">
        <f t="shared" si="4"/>
        <v>2</v>
      </c>
      <c r="H23" s="23">
        <f t="shared" si="5"/>
        <v>27.27272727272727</v>
      </c>
      <c r="I23" s="24"/>
      <c r="J23" s="23">
        <f t="shared" si="6"/>
        <v>0</v>
      </c>
      <c r="K23" s="23">
        <f t="shared" si="7"/>
        <v>27.27272727272727</v>
      </c>
      <c r="L23" s="23">
        <f t="shared" si="8"/>
        <v>0</v>
      </c>
      <c r="M23" s="23">
        <f t="shared" si="9"/>
        <v>0</v>
      </c>
      <c r="N23" s="24"/>
      <c r="O23" s="23"/>
      <c r="P23" s="23">
        <v>3</v>
      </c>
      <c r="Q23" s="23"/>
      <c r="R23" s="23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s="25" customFormat="1" ht="12.75" x14ac:dyDescent="0.25">
      <c r="C24" s="24"/>
      <c r="D24" s="24"/>
      <c r="E24" s="24"/>
      <c r="F24" s="24"/>
      <c r="G24" s="10"/>
      <c r="H24" s="24"/>
      <c r="I24" s="24"/>
      <c r="J24" s="26"/>
      <c r="K24" s="26"/>
      <c r="L24" s="26"/>
      <c r="M24" s="26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s="19" customFormat="1" ht="14.25" x14ac:dyDescent="0.25">
      <c r="B25" s="19" t="s">
        <v>19</v>
      </c>
      <c r="C25" s="27"/>
      <c r="D25" s="27"/>
      <c r="E25" s="27"/>
      <c r="F25" s="27"/>
      <c r="G25" s="28"/>
      <c r="H25" s="27"/>
      <c r="I25" s="27"/>
      <c r="J25" s="29"/>
      <c r="K25" s="29"/>
      <c r="L25" s="29"/>
      <c r="M25" s="29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</row>
    <row r="27" spans="1:36" ht="14.25" x14ac:dyDescent="0.25">
      <c r="B27" s="30" t="s">
        <v>45</v>
      </c>
      <c r="C27" s="16" t="s">
        <v>24</v>
      </c>
      <c r="D27" s="16" t="s">
        <v>25</v>
      </c>
      <c r="E27" s="16" t="s">
        <v>26</v>
      </c>
      <c r="F27" s="16" t="s">
        <v>27</v>
      </c>
      <c r="G27" s="16" t="s">
        <v>28</v>
      </c>
      <c r="H27" s="16" t="s">
        <v>29</v>
      </c>
    </row>
    <row r="28" spans="1:36" ht="14.25" x14ac:dyDescent="0.25">
      <c r="B28" s="30" t="s">
        <v>316</v>
      </c>
      <c r="C28" s="16">
        <v>30</v>
      </c>
      <c r="D28" s="16">
        <v>24</v>
      </c>
      <c r="E28" s="16">
        <v>20</v>
      </c>
      <c r="F28" s="16">
        <v>18</v>
      </c>
      <c r="G28" s="16">
        <v>16</v>
      </c>
      <c r="H28" s="16">
        <v>14</v>
      </c>
    </row>
    <row r="29" spans="1:36" ht="14.25" x14ac:dyDescent="0.25">
      <c r="B29" s="30" t="s">
        <v>317</v>
      </c>
      <c r="C29" s="16">
        <v>20</v>
      </c>
      <c r="D29" s="16">
        <v>18</v>
      </c>
      <c r="E29" s="16">
        <v>16</v>
      </c>
      <c r="F29" s="16">
        <v>14</v>
      </c>
      <c r="G29" s="16">
        <v>12</v>
      </c>
      <c r="H29" s="16">
        <v>10</v>
      </c>
    </row>
    <row r="30" spans="1:36" ht="14.25" x14ac:dyDescent="0.25">
      <c r="B30" s="30" t="s">
        <v>318</v>
      </c>
      <c r="C30" s="16">
        <v>20</v>
      </c>
      <c r="D30" s="16">
        <v>18</v>
      </c>
      <c r="E30" s="16">
        <v>16</v>
      </c>
      <c r="F30" s="16">
        <v>14</v>
      </c>
      <c r="G30" s="16">
        <v>12</v>
      </c>
      <c r="H30" s="16">
        <v>10</v>
      </c>
    </row>
    <row r="31" spans="1:36" ht="14.25" x14ac:dyDescent="0.25">
      <c r="B31" s="30" t="s">
        <v>319</v>
      </c>
      <c r="C31" s="16">
        <v>20</v>
      </c>
      <c r="D31" s="16">
        <v>18</v>
      </c>
      <c r="E31" s="16">
        <v>16</v>
      </c>
      <c r="F31" s="16">
        <v>14</v>
      </c>
      <c r="G31" s="16">
        <v>12</v>
      </c>
      <c r="H31" s="16">
        <v>10</v>
      </c>
    </row>
    <row r="32" spans="1:36" ht="14.25" x14ac:dyDescent="0.25">
      <c r="B32" s="31"/>
      <c r="C32" s="32"/>
      <c r="D32" s="32"/>
      <c r="E32" s="33"/>
      <c r="F32" s="33"/>
      <c r="G32" s="33"/>
      <c r="H32" s="15"/>
    </row>
    <row r="33" spans="2:8" ht="14.25" x14ac:dyDescent="0.25">
      <c r="B33" s="30" t="s">
        <v>45</v>
      </c>
      <c r="C33" s="16" t="s">
        <v>30</v>
      </c>
      <c r="D33" s="16" t="s">
        <v>31</v>
      </c>
      <c r="E33" s="16" t="s">
        <v>32</v>
      </c>
      <c r="F33" s="16" t="s">
        <v>33</v>
      </c>
      <c r="G33" s="16" t="s">
        <v>34</v>
      </c>
      <c r="H33" s="16" t="s">
        <v>35</v>
      </c>
    </row>
    <row r="34" spans="2:8" ht="14.25" x14ac:dyDescent="0.25">
      <c r="B34" s="30" t="s">
        <v>316</v>
      </c>
      <c r="C34" s="16">
        <v>12</v>
      </c>
      <c r="D34" s="16">
        <v>10</v>
      </c>
      <c r="E34" s="16">
        <v>8</v>
      </c>
      <c r="F34" s="16">
        <v>6</v>
      </c>
      <c r="G34" s="16">
        <v>4</v>
      </c>
      <c r="H34" s="16">
        <v>2</v>
      </c>
    </row>
    <row r="35" spans="2:8" ht="14.25" x14ac:dyDescent="0.25">
      <c r="B35" s="30" t="s">
        <v>317</v>
      </c>
      <c r="C35" s="16">
        <v>8</v>
      </c>
      <c r="D35" s="16">
        <v>6</v>
      </c>
      <c r="E35" s="16">
        <v>4</v>
      </c>
      <c r="F35" s="16">
        <v>2</v>
      </c>
      <c r="G35" s="16">
        <v>0</v>
      </c>
      <c r="H35" s="16">
        <v>0</v>
      </c>
    </row>
    <row r="36" spans="2:8" ht="14.25" x14ac:dyDescent="0.25">
      <c r="B36" s="30" t="s">
        <v>318</v>
      </c>
      <c r="C36" s="16">
        <v>8</v>
      </c>
      <c r="D36" s="16">
        <v>6</v>
      </c>
      <c r="E36" s="16">
        <v>4</v>
      </c>
      <c r="F36" s="16">
        <v>2</v>
      </c>
      <c r="G36" s="16">
        <v>0</v>
      </c>
      <c r="H36" s="16">
        <v>0</v>
      </c>
    </row>
    <row r="37" spans="2:8" ht="14.25" x14ac:dyDescent="0.25">
      <c r="B37" s="30" t="s">
        <v>319</v>
      </c>
      <c r="C37" s="16">
        <v>8</v>
      </c>
      <c r="D37" s="16">
        <v>6</v>
      </c>
      <c r="E37" s="16">
        <v>4</v>
      </c>
      <c r="F37" s="16">
        <v>2</v>
      </c>
      <c r="G37" s="16">
        <v>0</v>
      </c>
      <c r="H37" s="16">
        <v>0</v>
      </c>
    </row>
    <row r="38" spans="2:8" x14ac:dyDescent="0.25">
      <c r="C38" s="4"/>
      <c r="D38" s="4"/>
    </row>
    <row r="39" spans="2:8" x14ac:dyDescent="0.25">
      <c r="D39" s="4"/>
    </row>
    <row r="40" spans="2:8" x14ac:dyDescent="0.25">
      <c r="B40" s="1" t="s">
        <v>86</v>
      </c>
      <c r="D40" s="4"/>
    </row>
    <row r="41" spans="2:8" x14ac:dyDescent="0.25">
      <c r="B41" s="1" t="s">
        <v>87</v>
      </c>
      <c r="D41" s="4"/>
    </row>
  </sheetData>
  <mergeCells count="1">
    <mergeCell ref="A13:H13"/>
  </mergeCells>
  <phoneticPr fontId="14" type="noConversion"/>
  <pageMargins left="0.75" right="0.59" top="1" bottom="1" header="0.5" footer="0.5"/>
  <pageSetup paperSize="9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2">
    <pageSetUpPr fitToPage="1"/>
  </sheetPr>
  <dimension ref="A1:AJ38"/>
  <sheetViews>
    <sheetView workbookViewId="0">
      <selection activeCell="H1" sqref="H1"/>
    </sheetView>
  </sheetViews>
  <sheetFormatPr defaultRowHeight="15" x14ac:dyDescent="0.25"/>
  <cols>
    <col min="1" max="1" width="4.75" style="4" customWidth="1"/>
    <col min="2" max="2" width="20.625" style="4" customWidth="1"/>
    <col min="3" max="6" width="9.625" style="5" customWidth="1"/>
    <col min="7" max="7" width="9.625" style="2" customWidth="1"/>
    <col min="8" max="8" width="9.125" style="5" customWidth="1"/>
    <col min="9" max="9" width="9" style="5"/>
    <col min="10" max="13" width="9" style="6"/>
    <col min="14" max="36" width="9" style="5"/>
    <col min="37" max="16384" width="9" style="4"/>
  </cols>
  <sheetData>
    <row r="1" spans="1:36" s="1" customFormat="1" x14ac:dyDescent="0.25">
      <c r="A1" s="1" t="s">
        <v>239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" customFormat="1" x14ac:dyDescent="0.25">
      <c r="A2" s="1" t="s">
        <v>245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O3" s="5">
        <v>9</v>
      </c>
      <c r="P3" s="5">
        <v>11</v>
      </c>
      <c r="Q3" s="5">
        <v>14</v>
      </c>
      <c r="R3" s="5">
        <v>14</v>
      </c>
    </row>
    <row r="4" spans="1:36" s="12" customFormat="1" ht="12.75" x14ac:dyDescent="0.25">
      <c r="A4" s="7" t="s">
        <v>36</v>
      </c>
      <c r="B4" s="8" t="s">
        <v>37</v>
      </c>
      <c r="C4" s="9" t="s">
        <v>38</v>
      </c>
      <c r="D4" s="9" t="s">
        <v>201</v>
      </c>
      <c r="E4" s="9" t="s">
        <v>40</v>
      </c>
      <c r="F4" s="9" t="s">
        <v>41</v>
      </c>
      <c r="G4" s="9" t="s">
        <v>1</v>
      </c>
      <c r="H4" s="9" t="s">
        <v>227</v>
      </c>
      <c r="I4" s="10"/>
      <c r="J4" s="11" t="s">
        <v>38</v>
      </c>
      <c r="K4" s="11" t="s">
        <v>201</v>
      </c>
      <c r="L4" s="11" t="s">
        <v>40</v>
      </c>
      <c r="M4" s="11" t="s">
        <v>41</v>
      </c>
      <c r="N4" s="10"/>
      <c r="O4" s="9" t="s">
        <v>38</v>
      </c>
      <c r="P4" s="9" t="s">
        <v>201</v>
      </c>
      <c r="Q4" s="9" t="s">
        <v>40</v>
      </c>
      <c r="R4" s="9" t="s">
        <v>41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13">
        <v>1</v>
      </c>
      <c r="B5" s="14" t="s">
        <v>240</v>
      </c>
      <c r="C5" s="15">
        <v>30</v>
      </c>
      <c r="D5" s="16">
        <v>18</v>
      </c>
      <c r="E5" s="16">
        <v>18</v>
      </c>
      <c r="F5" s="16">
        <v>18</v>
      </c>
      <c r="G5" s="17">
        <f t="shared" ref="G5:G12" si="0">SUM(C5:F5)</f>
        <v>84</v>
      </c>
      <c r="H5" s="18">
        <f t="shared" ref="H5:H12" si="1">SUM(J5:M5)</f>
        <v>333.11688311688306</v>
      </c>
      <c r="J5" s="18">
        <f t="shared" ref="J5:J12" si="2">O5/O$3*150</f>
        <v>100</v>
      </c>
      <c r="K5" s="18">
        <f t="shared" ref="K5:K12" si="3">P5/P$3*100</f>
        <v>54.54545454545454</v>
      </c>
      <c r="L5" s="18">
        <f t="shared" ref="L5:L12" si="4">Q5/Q$3*100</f>
        <v>71.428571428571431</v>
      </c>
      <c r="M5" s="18">
        <f t="shared" ref="M5:M12" si="5">R5/R$3*100</f>
        <v>107.14285714285714</v>
      </c>
      <c r="O5" s="18">
        <v>6</v>
      </c>
      <c r="P5" s="18">
        <v>6</v>
      </c>
      <c r="Q5" s="18">
        <v>10</v>
      </c>
      <c r="R5" s="18">
        <v>15</v>
      </c>
    </row>
    <row r="6" spans="1:36" x14ac:dyDescent="0.25">
      <c r="A6" s="13">
        <v>2</v>
      </c>
      <c r="B6" s="14" t="s">
        <v>235</v>
      </c>
      <c r="C6" s="15">
        <v>16</v>
      </c>
      <c r="D6" s="16"/>
      <c r="E6" s="16">
        <v>16</v>
      </c>
      <c r="F6" s="16">
        <v>20</v>
      </c>
      <c r="G6" s="17">
        <f t="shared" si="0"/>
        <v>52</v>
      </c>
      <c r="H6" s="18">
        <f t="shared" si="1"/>
        <v>271.42857142857144</v>
      </c>
      <c r="J6" s="18">
        <f t="shared" si="2"/>
        <v>75</v>
      </c>
      <c r="K6" s="18">
        <f t="shared" si="3"/>
        <v>0</v>
      </c>
      <c r="L6" s="18">
        <f t="shared" si="4"/>
        <v>64.285714285714292</v>
      </c>
      <c r="M6" s="18">
        <f t="shared" si="5"/>
        <v>132.14285714285714</v>
      </c>
      <c r="O6" s="18">
        <v>4.5</v>
      </c>
      <c r="P6" s="18"/>
      <c r="Q6" s="18">
        <v>9</v>
      </c>
      <c r="R6" s="18">
        <v>18.5</v>
      </c>
    </row>
    <row r="7" spans="1:36" x14ac:dyDescent="0.25">
      <c r="A7" s="13">
        <v>3</v>
      </c>
      <c r="B7" s="14" t="s">
        <v>237</v>
      </c>
      <c r="C7" s="15">
        <v>14</v>
      </c>
      <c r="D7" s="16">
        <v>8</v>
      </c>
      <c r="E7" s="16">
        <v>14</v>
      </c>
      <c r="F7" s="16">
        <v>16</v>
      </c>
      <c r="G7" s="17">
        <f t="shared" si="0"/>
        <v>52</v>
      </c>
      <c r="H7" s="18">
        <f t="shared" si="1"/>
        <v>267.31601731601734</v>
      </c>
      <c r="J7" s="18">
        <f t="shared" si="2"/>
        <v>66.666666666666657</v>
      </c>
      <c r="K7" s="18">
        <f t="shared" si="3"/>
        <v>36.363636363636367</v>
      </c>
      <c r="L7" s="18">
        <f t="shared" si="4"/>
        <v>60.714285714285708</v>
      </c>
      <c r="M7" s="18">
        <f t="shared" si="5"/>
        <v>103.57142857142858</v>
      </c>
      <c r="O7" s="18">
        <v>4</v>
      </c>
      <c r="P7" s="18">
        <v>4</v>
      </c>
      <c r="Q7" s="18">
        <v>8.5</v>
      </c>
      <c r="R7" s="18">
        <v>14.5</v>
      </c>
    </row>
    <row r="8" spans="1:36" x14ac:dyDescent="0.25">
      <c r="A8" s="13">
        <v>4</v>
      </c>
      <c r="B8" s="14" t="s">
        <v>241</v>
      </c>
      <c r="C8" s="15"/>
      <c r="D8" s="16">
        <v>16</v>
      </c>
      <c r="E8" s="16">
        <v>20</v>
      </c>
      <c r="F8" s="16">
        <v>14</v>
      </c>
      <c r="G8" s="17">
        <f t="shared" si="0"/>
        <v>50</v>
      </c>
      <c r="H8" s="18">
        <f t="shared" si="1"/>
        <v>209.74025974025975</v>
      </c>
      <c r="J8" s="18">
        <f t="shared" si="2"/>
        <v>0</v>
      </c>
      <c r="K8" s="18">
        <f t="shared" si="3"/>
        <v>45.454545454545453</v>
      </c>
      <c r="L8" s="18">
        <f t="shared" si="4"/>
        <v>71.428571428571431</v>
      </c>
      <c r="M8" s="18">
        <f t="shared" si="5"/>
        <v>92.857142857142861</v>
      </c>
      <c r="O8" s="18"/>
      <c r="P8" s="18">
        <v>5</v>
      </c>
      <c r="Q8" s="18">
        <v>10</v>
      </c>
      <c r="R8" s="18">
        <v>13</v>
      </c>
    </row>
    <row r="9" spans="1:36" x14ac:dyDescent="0.25">
      <c r="A9" s="13">
        <v>5</v>
      </c>
      <c r="B9" s="14" t="s">
        <v>190</v>
      </c>
      <c r="C9" s="15">
        <v>20</v>
      </c>
      <c r="D9" s="16">
        <v>14</v>
      </c>
      <c r="E9" s="16">
        <v>10</v>
      </c>
      <c r="F9" s="16">
        <v>2</v>
      </c>
      <c r="G9" s="17">
        <f t="shared" si="0"/>
        <v>46</v>
      </c>
      <c r="H9" s="18">
        <f t="shared" si="1"/>
        <v>206.38528138528139</v>
      </c>
      <c r="J9" s="18">
        <f t="shared" si="2"/>
        <v>83.333333333333343</v>
      </c>
      <c r="K9" s="18">
        <f t="shared" si="3"/>
        <v>40.909090909090914</v>
      </c>
      <c r="L9" s="18">
        <f t="shared" si="4"/>
        <v>42.857142857142854</v>
      </c>
      <c r="M9" s="18">
        <f t="shared" si="5"/>
        <v>39.285714285714285</v>
      </c>
      <c r="O9" s="18">
        <v>5</v>
      </c>
      <c r="P9" s="18">
        <v>4.5</v>
      </c>
      <c r="Q9" s="18">
        <v>6</v>
      </c>
      <c r="R9" s="18">
        <v>5.5</v>
      </c>
    </row>
    <row r="10" spans="1:36" x14ac:dyDescent="0.25">
      <c r="A10" s="13">
        <v>6</v>
      </c>
      <c r="B10" s="14" t="s">
        <v>12</v>
      </c>
      <c r="C10" s="15">
        <v>12</v>
      </c>
      <c r="D10" s="16">
        <v>10</v>
      </c>
      <c r="E10" s="16">
        <v>12</v>
      </c>
      <c r="F10" s="16">
        <v>8</v>
      </c>
      <c r="G10" s="17">
        <f t="shared" si="0"/>
        <v>42</v>
      </c>
      <c r="H10" s="18">
        <f t="shared" si="1"/>
        <v>199.45887445887445</v>
      </c>
      <c r="J10" s="18">
        <f t="shared" si="2"/>
        <v>66.666666666666657</v>
      </c>
      <c r="K10" s="18">
        <f t="shared" si="3"/>
        <v>36.363636363636367</v>
      </c>
      <c r="L10" s="18">
        <f t="shared" si="4"/>
        <v>42.857142857142854</v>
      </c>
      <c r="M10" s="18">
        <f t="shared" si="5"/>
        <v>53.571428571428569</v>
      </c>
      <c r="O10" s="18">
        <v>4</v>
      </c>
      <c r="P10" s="18">
        <v>4</v>
      </c>
      <c r="Q10" s="18">
        <v>6</v>
      </c>
      <c r="R10" s="18">
        <v>7.5</v>
      </c>
    </row>
    <row r="11" spans="1:36" x14ac:dyDescent="0.25">
      <c r="A11" s="13">
        <v>7</v>
      </c>
      <c r="B11" s="14" t="s">
        <v>222</v>
      </c>
      <c r="C11" s="15">
        <v>10</v>
      </c>
      <c r="D11" s="16">
        <v>12</v>
      </c>
      <c r="E11" s="16">
        <v>8</v>
      </c>
      <c r="F11" s="16">
        <v>4</v>
      </c>
      <c r="G11" s="17">
        <f t="shared" si="0"/>
        <v>34</v>
      </c>
      <c r="H11" s="18">
        <f t="shared" si="1"/>
        <v>157.57575757575759</v>
      </c>
      <c r="J11" s="18">
        <f t="shared" si="2"/>
        <v>41.666666666666671</v>
      </c>
      <c r="K11" s="18">
        <f t="shared" si="3"/>
        <v>40.909090909090914</v>
      </c>
      <c r="L11" s="18">
        <f t="shared" si="4"/>
        <v>32.142857142857146</v>
      </c>
      <c r="M11" s="18">
        <f t="shared" si="5"/>
        <v>42.857142857142854</v>
      </c>
      <c r="O11" s="18">
        <v>2.5</v>
      </c>
      <c r="P11" s="18">
        <v>4.5</v>
      </c>
      <c r="Q11" s="18">
        <v>4.5</v>
      </c>
      <c r="R11" s="18">
        <v>6</v>
      </c>
    </row>
    <row r="12" spans="1:36" x14ac:dyDescent="0.25">
      <c r="A12" s="13">
        <v>8</v>
      </c>
      <c r="B12" s="14" t="s">
        <v>236</v>
      </c>
      <c r="C12" s="15">
        <v>8</v>
      </c>
      <c r="D12" s="16">
        <v>6</v>
      </c>
      <c r="E12" s="16">
        <v>6</v>
      </c>
      <c r="F12" s="16">
        <v>0</v>
      </c>
      <c r="G12" s="17">
        <f t="shared" si="0"/>
        <v>20</v>
      </c>
      <c r="H12" s="18">
        <f t="shared" si="1"/>
        <v>30.519480519480521</v>
      </c>
      <c r="J12" s="18">
        <f t="shared" si="2"/>
        <v>0</v>
      </c>
      <c r="K12" s="18">
        <f t="shared" si="3"/>
        <v>9.0909090909090917</v>
      </c>
      <c r="L12" s="18">
        <f t="shared" si="4"/>
        <v>14.285714285714285</v>
      </c>
      <c r="M12" s="18">
        <f t="shared" si="5"/>
        <v>7.1428571428571423</v>
      </c>
      <c r="O12" s="18">
        <v>0</v>
      </c>
      <c r="P12" s="18">
        <v>1</v>
      </c>
      <c r="Q12" s="18">
        <v>2</v>
      </c>
      <c r="R12" s="18">
        <v>1</v>
      </c>
    </row>
    <row r="14" spans="1:36" ht="15.75" x14ac:dyDescent="0.25">
      <c r="A14" s="47" t="s">
        <v>58</v>
      </c>
      <c r="B14" s="48"/>
      <c r="C14" s="48"/>
      <c r="D14" s="48"/>
      <c r="E14" s="48"/>
      <c r="F14" s="48"/>
      <c r="G14" s="48"/>
      <c r="H14" s="48"/>
    </row>
    <row r="15" spans="1:36" s="25" customFormat="1" ht="12.75" x14ac:dyDescent="0.25">
      <c r="A15" s="20">
        <v>9</v>
      </c>
      <c r="B15" s="21" t="s">
        <v>82</v>
      </c>
      <c r="C15" s="22">
        <v>24</v>
      </c>
      <c r="D15" s="20">
        <v>20</v>
      </c>
      <c r="E15" s="20"/>
      <c r="F15" s="20"/>
      <c r="G15" s="9">
        <f t="shared" ref="G15:G20" si="6">SUM(C15:F15)</f>
        <v>44</v>
      </c>
      <c r="H15" s="23">
        <f t="shared" ref="H15:H20" si="7">SUM(J15:M15)</f>
        <v>146.96969696969697</v>
      </c>
      <c r="I15" s="24"/>
      <c r="J15" s="23">
        <f t="shared" ref="J15:J20" si="8">O15/O$3*150</f>
        <v>83.333333333333343</v>
      </c>
      <c r="K15" s="23">
        <f t="shared" ref="K15:M20" si="9">P15/P$3*100</f>
        <v>63.636363636363633</v>
      </c>
      <c r="L15" s="23">
        <f t="shared" si="9"/>
        <v>0</v>
      </c>
      <c r="M15" s="23">
        <f t="shared" si="9"/>
        <v>0</v>
      </c>
      <c r="N15" s="24"/>
      <c r="O15" s="23">
        <v>5</v>
      </c>
      <c r="P15" s="23">
        <v>7</v>
      </c>
      <c r="Q15" s="23"/>
      <c r="R15" s="23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s="25" customFormat="1" ht="12.75" x14ac:dyDescent="0.25">
      <c r="A16" s="20">
        <v>10</v>
      </c>
      <c r="B16" s="21" t="s">
        <v>83</v>
      </c>
      <c r="C16" s="22">
        <v>18</v>
      </c>
      <c r="D16" s="20"/>
      <c r="E16" s="20"/>
      <c r="F16" s="20"/>
      <c r="G16" s="9">
        <f t="shared" si="6"/>
        <v>18</v>
      </c>
      <c r="H16" s="23">
        <f t="shared" si="7"/>
        <v>83.333333333333343</v>
      </c>
      <c r="I16" s="24"/>
      <c r="J16" s="23">
        <f t="shared" si="8"/>
        <v>83.333333333333343</v>
      </c>
      <c r="K16" s="23">
        <f t="shared" si="9"/>
        <v>0</v>
      </c>
      <c r="L16" s="23">
        <f t="shared" si="9"/>
        <v>0</v>
      </c>
      <c r="M16" s="23">
        <f t="shared" si="9"/>
        <v>0</v>
      </c>
      <c r="N16" s="24"/>
      <c r="O16" s="23">
        <v>5</v>
      </c>
      <c r="P16" s="23"/>
      <c r="Q16" s="23"/>
      <c r="R16" s="23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s="25" customFormat="1" ht="12.75" x14ac:dyDescent="0.25">
      <c r="A17" s="20">
        <v>11</v>
      </c>
      <c r="B17" s="21" t="s">
        <v>242</v>
      </c>
      <c r="C17" s="22"/>
      <c r="D17" s="20"/>
      <c r="E17" s="20"/>
      <c r="F17" s="20">
        <v>12</v>
      </c>
      <c r="G17" s="9">
        <f t="shared" si="6"/>
        <v>12</v>
      </c>
      <c r="H17" s="23">
        <f t="shared" si="7"/>
        <v>82.142857142857139</v>
      </c>
      <c r="I17" s="24"/>
      <c r="J17" s="23">
        <f t="shared" si="8"/>
        <v>0</v>
      </c>
      <c r="K17" s="23">
        <f t="shared" si="9"/>
        <v>0</v>
      </c>
      <c r="L17" s="23">
        <f t="shared" si="9"/>
        <v>0</v>
      </c>
      <c r="M17" s="23">
        <f t="shared" si="9"/>
        <v>82.142857142857139</v>
      </c>
      <c r="N17" s="24"/>
      <c r="O17" s="23"/>
      <c r="P17" s="23"/>
      <c r="Q17" s="23"/>
      <c r="R17" s="23">
        <v>11.5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s="25" customFormat="1" ht="12.75" x14ac:dyDescent="0.25">
      <c r="A18" s="20">
        <v>12</v>
      </c>
      <c r="B18" s="21" t="s">
        <v>243</v>
      </c>
      <c r="C18" s="22"/>
      <c r="D18" s="20"/>
      <c r="E18" s="20"/>
      <c r="F18" s="20">
        <v>10</v>
      </c>
      <c r="G18" s="9">
        <f t="shared" si="6"/>
        <v>10</v>
      </c>
      <c r="H18" s="23">
        <f t="shared" si="7"/>
        <v>71.428571428571431</v>
      </c>
      <c r="I18" s="24"/>
      <c r="J18" s="23">
        <f t="shared" si="8"/>
        <v>0</v>
      </c>
      <c r="K18" s="23">
        <f t="shared" si="9"/>
        <v>0</v>
      </c>
      <c r="L18" s="23">
        <f t="shared" si="9"/>
        <v>0</v>
      </c>
      <c r="M18" s="23">
        <f t="shared" si="9"/>
        <v>71.428571428571431</v>
      </c>
      <c r="N18" s="24"/>
      <c r="O18" s="23"/>
      <c r="P18" s="23"/>
      <c r="Q18" s="23"/>
      <c r="R18" s="23">
        <v>10</v>
      </c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25" customFormat="1" ht="12.75" x14ac:dyDescent="0.25">
      <c r="A19" s="20">
        <v>13</v>
      </c>
      <c r="B19" s="21" t="s">
        <v>244</v>
      </c>
      <c r="C19" s="22"/>
      <c r="D19" s="20"/>
      <c r="E19" s="20"/>
      <c r="F19" s="20">
        <v>6</v>
      </c>
      <c r="G19" s="9">
        <f t="shared" si="6"/>
        <v>6</v>
      </c>
      <c r="H19" s="23">
        <f t="shared" si="7"/>
        <v>53.571428571428569</v>
      </c>
      <c r="I19" s="24"/>
      <c r="J19" s="23">
        <f t="shared" si="8"/>
        <v>0</v>
      </c>
      <c r="K19" s="23">
        <f t="shared" si="9"/>
        <v>0</v>
      </c>
      <c r="L19" s="23">
        <f t="shared" si="9"/>
        <v>0</v>
      </c>
      <c r="M19" s="23">
        <f t="shared" si="9"/>
        <v>53.571428571428569</v>
      </c>
      <c r="N19" s="24"/>
      <c r="O19" s="23"/>
      <c r="P19" s="23"/>
      <c r="Q19" s="23"/>
      <c r="R19" s="23">
        <v>7.5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25" customFormat="1" ht="12.75" x14ac:dyDescent="0.25">
      <c r="A20" s="20">
        <v>14</v>
      </c>
      <c r="B20" s="21" t="s">
        <v>68</v>
      </c>
      <c r="C20" s="22"/>
      <c r="D20" s="20">
        <v>4</v>
      </c>
      <c r="E20" s="20"/>
      <c r="F20" s="20"/>
      <c r="G20" s="9">
        <f t="shared" si="6"/>
        <v>4</v>
      </c>
      <c r="H20" s="23">
        <f t="shared" si="7"/>
        <v>0</v>
      </c>
      <c r="I20" s="24"/>
      <c r="J20" s="23">
        <f t="shared" si="8"/>
        <v>0</v>
      </c>
      <c r="K20" s="23">
        <f t="shared" si="9"/>
        <v>0</v>
      </c>
      <c r="L20" s="23">
        <f t="shared" si="9"/>
        <v>0</v>
      </c>
      <c r="M20" s="23">
        <f t="shared" si="9"/>
        <v>0</v>
      </c>
      <c r="N20" s="24"/>
      <c r="O20" s="23"/>
      <c r="P20" s="23">
        <v>0</v>
      </c>
      <c r="Q20" s="23"/>
      <c r="R20" s="23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s="25" customFormat="1" ht="12.75" x14ac:dyDescent="0.25">
      <c r="C21" s="24"/>
      <c r="D21" s="24"/>
      <c r="E21" s="24"/>
      <c r="F21" s="24"/>
      <c r="G21" s="10"/>
      <c r="H21" s="24"/>
      <c r="I21" s="24"/>
      <c r="J21" s="26"/>
      <c r="K21" s="26"/>
      <c r="L21" s="26"/>
      <c r="M21" s="26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s="19" customFormat="1" ht="14.25" x14ac:dyDescent="0.25">
      <c r="B22" s="19" t="s">
        <v>19</v>
      </c>
      <c r="C22" s="27"/>
      <c r="D22" s="27"/>
      <c r="E22" s="27"/>
      <c r="F22" s="27"/>
      <c r="G22" s="28"/>
      <c r="H22" s="27"/>
      <c r="I22" s="27"/>
      <c r="J22" s="29"/>
      <c r="K22" s="29"/>
      <c r="L22" s="29"/>
      <c r="M22" s="29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</row>
    <row r="24" spans="1:36" ht="14.25" x14ac:dyDescent="0.25">
      <c r="B24" s="30" t="s">
        <v>45</v>
      </c>
      <c r="C24" s="16" t="s">
        <v>24</v>
      </c>
      <c r="D24" s="16" t="s">
        <v>25</v>
      </c>
      <c r="E24" s="16" t="s">
        <v>26</v>
      </c>
      <c r="F24" s="16" t="s">
        <v>27</v>
      </c>
      <c r="G24" s="16" t="s">
        <v>28</v>
      </c>
      <c r="H24" s="16" t="s">
        <v>29</v>
      </c>
    </row>
    <row r="25" spans="1:36" ht="14.25" x14ac:dyDescent="0.25">
      <c r="B25" s="30" t="s">
        <v>316</v>
      </c>
      <c r="C25" s="16">
        <v>30</v>
      </c>
      <c r="D25" s="16">
        <v>24</v>
      </c>
      <c r="E25" s="16">
        <v>20</v>
      </c>
      <c r="F25" s="16">
        <v>18</v>
      </c>
      <c r="G25" s="16">
        <v>16</v>
      </c>
      <c r="H25" s="16">
        <v>14</v>
      </c>
    </row>
    <row r="26" spans="1:36" ht="14.25" x14ac:dyDescent="0.25">
      <c r="B26" s="30" t="s">
        <v>317</v>
      </c>
      <c r="C26" s="16">
        <v>20</v>
      </c>
      <c r="D26" s="16">
        <v>18</v>
      </c>
      <c r="E26" s="16">
        <v>16</v>
      </c>
      <c r="F26" s="16">
        <v>14</v>
      </c>
      <c r="G26" s="16">
        <v>12</v>
      </c>
      <c r="H26" s="16">
        <v>10</v>
      </c>
    </row>
    <row r="27" spans="1:36" ht="14.25" x14ac:dyDescent="0.25">
      <c r="B27" s="30" t="s">
        <v>318</v>
      </c>
      <c r="C27" s="16">
        <v>20</v>
      </c>
      <c r="D27" s="16">
        <v>18</v>
      </c>
      <c r="E27" s="16">
        <v>16</v>
      </c>
      <c r="F27" s="16">
        <v>14</v>
      </c>
      <c r="G27" s="16">
        <v>12</v>
      </c>
      <c r="H27" s="16">
        <v>10</v>
      </c>
    </row>
    <row r="28" spans="1:36" ht="14.25" x14ac:dyDescent="0.25">
      <c r="B28" s="30" t="s">
        <v>319</v>
      </c>
      <c r="C28" s="16">
        <v>20</v>
      </c>
      <c r="D28" s="16">
        <v>18</v>
      </c>
      <c r="E28" s="16">
        <v>16</v>
      </c>
      <c r="F28" s="16">
        <v>14</v>
      </c>
      <c r="G28" s="16">
        <v>12</v>
      </c>
      <c r="H28" s="16">
        <v>10</v>
      </c>
    </row>
    <row r="29" spans="1:36" ht="14.25" x14ac:dyDescent="0.25">
      <c r="B29" s="31"/>
      <c r="C29" s="32"/>
      <c r="D29" s="32"/>
      <c r="E29" s="33"/>
      <c r="F29" s="33"/>
      <c r="G29" s="33"/>
      <c r="H29" s="15"/>
    </row>
    <row r="30" spans="1:36" ht="14.25" x14ac:dyDescent="0.25">
      <c r="B30" s="30" t="s">
        <v>45</v>
      </c>
      <c r="C30" s="16" t="s">
        <v>30</v>
      </c>
      <c r="D30" s="16" t="s">
        <v>31</v>
      </c>
      <c r="E30" s="16" t="s">
        <v>32</v>
      </c>
      <c r="F30" s="16" t="s">
        <v>33</v>
      </c>
      <c r="G30" s="16" t="s">
        <v>34</v>
      </c>
      <c r="H30" s="16" t="s">
        <v>35</v>
      </c>
    </row>
    <row r="31" spans="1:36" ht="14.25" x14ac:dyDescent="0.25">
      <c r="B31" s="30" t="s">
        <v>316</v>
      </c>
      <c r="C31" s="16">
        <v>12</v>
      </c>
      <c r="D31" s="16">
        <v>10</v>
      </c>
      <c r="E31" s="16">
        <v>8</v>
      </c>
      <c r="F31" s="16">
        <v>6</v>
      </c>
      <c r="G31" s="16">
        <v>4</v>
      </c>
      <c r="H31" s="16">
        <v>2</v>
      </c>
    </row>
    <row r="32" spans="1:36" ht="14.25" x14ac:dyDescent="0.25">
      <c r="B32" s="30" t="s">
        <v>317</v>
      </c>
      <c r="C32" s="16">
        <v>8</v>
      </c>
      <c r="D32" s="16">
        <v>6</v>
      </c>
      <c r="E32" s="16">
        <v>4</v>
      </c>
      <c r="F32" s="16">
        <v>2</v>
      </c>
      <c r="G32" s="16">
        <v>0</v>
      </c>
      <c r="H32" s="16">
        <v>0</v>
      </c>
    </row>
    <row r="33" spans="2:8" ht="14.25" x14ac:dyDescent="0.25">
      <c r="B33" s="30" t="s">
        <v>318</v>
      </c>
      <c r="C33" s="16">
        <v>8</v>
      </c>
      <c r="D33" s="16">
        <v>6</v>
      </c>
      <c r="E33" s="16">
        <v>4</v>
      </c>
      <c r="F33" s="16">
        <v>2</v>
      </c>
      <c r="G33" s="16">
        <v>0</v>
      </c>
      <c r="H33" s="16">
        <v>0</v>
      </c>
    </row>
    <row r="34" spans="2:8" ht="14.25" x14ac:dyDescent="0.25">
      <c r="B34" s="30" t="s">
        <v>319</v>
      </c>
      <c r="C34" s="16">
        <v>8</v>
      </c>
      <c r="D34" s="16">
        <v>6</v>
      </c>
      <c r="E34" s="16">
        <v>4</v>
      </c>
      <c r="F34" s="16">
        <v>2</v>
      </c>
      <c r="G34" s="16">
        <v>0</v>
      </c>
      <c r="H34" s="16">
        <v>0</v>
      </c>
    </row>
    <row r="35" spans="2:8" x14ac:dyDescent="0.25">
      <c r="C35" s="4"/>
      <c r="D35" s="4"/>
    </row>
    <row r="36" spans="2:8" x14ac:dyDescent="0.25">
      <c r="D36" s="4"/>
    </row>
    <row r="37" spans="2:8" x14ac:dyDescent="0.25">
      <c r="B37" s="1" t="s">
        <v>86</v>
      </c>
      <c r="D37" s="4"/>
    </row>
    <row r="38" spans="2:8" x14ac:dyDescent="0.25">
      <c r="B38" s="1" t="s">
        <v>87</v>
      </c>
      <c r="D38" s="4"/>
    </row>
  </sheetData>
  <mergeCells count="1">
    <mergeCell ref="A14:H14"/>
  </mergeCells>
  <phoneticPr fontId="14" type="noConversion"/>
  <pageMargins left="0.75" right="0.59" top="1" bottom="1" header="0.5" footer="0.5"/>
  <pageSetup paperSize="9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3">
    <pageSetUpPr fitToPage="1"/>
  </sheetPr>
  <dimension ref="A1:AJ39"/>
  <sheetViews>
    <sheetView workbookViewId="0">
      <selection activeCell="H1" sqref="H1"/>
    </sheetView>
  </sheetViews>
  <sheetFormatPr defaultRowHeight="15" x14ac:dyDescent="0.25"/>
  <cols>
    <col min="1" max="1" width="4.75" style="4" customWidth="1"/>
    <col min="2" max="2" width="20.625" style="4" customWidth="1"/>
    <col min="3" max="6" width="9.625" style="5" customWidth="1"/>
    <col min="7" max="7" width="9.625" style="2" customWidth="1"/>
    <col min="8" max="8" width="9.125" style="5" customWidth="1"/>
    <col min="9" max="9" width="9" style="5"/>
    <col min="10" max="13" width="9" style="6"/>
    <col min="14" max="36" width="9" style="5"/>
    <col min="37" max="16384" width="9" style="4"/>
  </cols>
  <sheetData>
    <row r="1" spans="1:36" s="1" customFormat="1" x14ac:dyDescent="0.25">
      <c r="A1" s="1" t="s">
        <v>246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" customFormat="1" x14ac:dyDescent="0.25">
      <c r="A2" s="1" t="s">
        <v>249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O3" s="5">
        <v>7</v>
      </c>
      <c r="P3" s="5">
        <v>11</v>
      </c>
      <c r="Q3" s="5">
        <v>16</v>
      </c>
      <c r="R3" s="5">
        <v>18</v>
      </c>
    </row>
    <row r="4" spans="1:36" s="12" customFormat="1" ht="12.75" x14ac:dyDescent="0.25">
      <c r="A4" s="7" t="s">
        <v>36</v>
      </c>
      <c r="B4" s="8" t="s">
        <v>37</v>
      </c>
      <c r="C4" s="9" t="s">
        <v>38</v>
      </c>
      <c r="D4" s="9" t="s">
        <v>201</v>
      </c>
      <c r="E4" s="9" t="s">
        <v>40</v>
      </c>
      <c r="F4" s="9" t="s">
        <v>41</v>
      </c>
      <c r="G4" s="9" t="s">
        <v>1</v>
      </c>
      <c r="H4" s="9" t="s">
        <v>227</v>
      </c>
      <c r="I4" s="10"/>
      <c r="J4" s="11" t="s">
        <v>38</v>
      </c>
      <c r="K4" s="11" t="s">
        <v>201</v>
      </c>
      <c r="L4" s="11" t="s">
        <v>40</v>
      </c>
      <c r="M4" s="11" t="s">
        <v>41</v>
      </c>
      <c r="N4" s="10"/>
      <c r="O4" s="9" t="s">
        <v>38</v>
      </c>
      <c r="P4" s="9" t="s">
        <v>201</v>
      </c>
      <c r="Q4" s="9" t="s">
        <v>40</v>
      </c>
      <c r="R4" s="9" t="s">
        <v>41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13">
        <v>1</v>
      </c>
      <c r="B5" s="14" t="s">
        <v>3</v>
      </c>
      <c r="C5" s="15">
        <v>20</v>
      </c>
      <c r="D5" s="16">
        <v>20</v>
      </c>
      <c r="E5" s="16">
        <v>14</v>
      </c>
      <c r="F5" s="16">
        <v>16</v>
      </c>
      <c r="G5" s="17">
        <f t="shared" ref="G5:G11" si="0">SUM(C5:F5)</f>
        <v>70</v>
      </c>
      <c r="H5" s="18">
        <f t="shared" ref="H5:H11" si="1">SUM(J5:M5)</f>
        <v>334.13149350649348</v>
      </c>
      <c r="J5" s="18">
        <f t="shared" ref="J5:J11" si="2">O5/O$3*150</f>
        <v>107.14285714285714</v>
      </c>
      <c r="K5" s="18">
        <f t="shared" ref="K5:M11" si="3">P5/P$3*100</f>
        <v>86.36363636363636</v>
      </c>
      <c r="L5" s="18">
        <f t="shared" si="3"/>
        <v>65.625</v>
      </c>
      <c r="M5" s="18">
        <f t="shared" si="3"/>
        <v>75</v>
      </c>
      <c r="O5" s="18">
        <v>5</v>
      </c>
      <c r="P5" s="18">
        <v>9.5</v>
      </c>
      <c r="Q5" s="18">
        <v>10.5</v>
      </c>
      <c r="R5" s="18">
        <v>13.5</v>
      </c>
    </row>
    <row r="6" spans="1:36" x14ac:dyDescent="0.25">
      <c r="A6" s="13">
        <v>2</v>
      </c>
      <c r="B6" s="14" t="s">
        <v>247</v>
      </c>
      <c r="C6" s="15">
        <v>18</v>
      </c>
      <c r="D6" s="16">
        <v>14</v>
      </c>
      <c r="E6" s="16">
        <v>16</v>
      </c>
      <c r="F6" s="16">
        <v>18</v>
      </c>
      <c r="G6" s="17">
        <f t="shared" si="0"/>
        <v>66</v>
      </c>
      <c r="H6" s="18">
        <f t="shared" si="1"/>
        <v>324.01695526695528</v>
      </c>
      <c r="J6" s="18">
        <f t="shared" si="2"/>
        <v>96.428571428571431</v>
      </c>
      <c r="K6" s="18">
        <f t="shared" si="3"/>
        <v>72.727272727272734</v>
      </c>
      <c r="L6" s="18">
        <f t="shared" si="3"/>
        <v>68.75</v>
      </c>
      <c r="M6" s="18">
        <f t="shared" si="3"/>
        <v>86.111111111111114</v>
      </c>
      <c r="O6" s="18">
        <v>4.5</v>
      </c>
      <c r="P6" s="18">
        <v>8</v>
      </c>
      <c r="Q6" s="18">
        <v>11</v>
      </c>
      <c r="R6" s="18">
        <v>15.5</v>
      </c>
    </row>
    <row r="7" spans="1:36" x14ac:dyDescent="0.25">
      <c r="A7" s="13">
        <v>3</v>
      </c>
      <c r="B7" s="14" t="s">
        <v>241</v>
      </c>
      <c r="C7" s="15"/>
      <c r="D7" s="16">
        <v>18</v>
      </c>
      <c r="E7" s="16">
        <v>20</v>
      </c>
      <c r="F7" s="16">
        <v>20</v>
      </c>
      <c r="G7" s="17">
        <f t="shared" si="0"/>
        <v>58</v>
      </c>
      <c r="H7" s="18">
        <f t="shared" si="1"/>
        <v>261.33207070707067</v>
      </c>
      <c r="J7" s="18">
        <f t="shared" si="2"/>
        <v>0</v>
      </c>
      <c r="K7" s="18">
        <f t="shared" si="3"/>
        <v>81.818181818181827</v>
      </c>
      <c r="L7" s="18">
        <f t="shared" si="3"/>
        <v>90.625</v>
      </c>
      <c r="M7" s="18">
        <f t="shared" si="3"/>
        <v>88.888888888888886</v>
      </c>
      <c r="O7" s="18"/>
      <c r="P7" s="18">
        <v>9</v>
      </c>
      <c r="Q7" s="18">
        <v>14.5</v>
      </c>
      <c r="R7" s="18">
        <v>16</v>
      </c>
    </row>
    <row r="8" spans="1:36" x14ac:dyDescent="0.25">
      <c r="A8" s="13">
        <v>4</v>
      </c>
      <c r="B8" s="14" t="s">
        <v>237</v>
      </c>
      <c r="C8" s="15">
        <v>14</v>
      </c>
      <c r="D8" s="16">
        <v>12</v>
      </c>
      <c r="E8" s="16">
        <v>10</v>
      </c>
      <c r="F8" s="16">
        <v>12</v>
      </c>
      <c r="G8" s="17">
        <f t="shared" si="0"/>
        <v>48</v>
      </c>
      <c r="H8" s="18">
        <f t="shared" si="1"/>
        <v>215.09289321789322</v>
      </c>
      <c r="J8" s="18">
        <f t="shared" si="2"/>
        <v>53.571428571428569</v>
      </c>
      <c r="K8" s="18">
        <f t="shared" si="3"/>
        <v>59.090909090909093</v>
      </c>
      <c r="L8" s="18">
        <f t="shared" si="3"/>
        <v>46.875</v>
      </c>
      <c r="M8" s="18">
        <f t="shared" si="3"/>
        <v>55.555555555555557</v>
      </c>
      <c r="O8" s="18">
        <v>2.5</v>
      </c>
      <c r="P8" s="18">
        <v>6.5</v>
      </c>
      <c r="Q8" s="18">
        <v>7.5</v>
      </c>
      <c r="R8" s="18">
        <v>10</v>
      </c>
    </row>
    <row r="9" spans="1:36" x14ac:dyDescent="0.25">
      <c r="A9" s="13">
        <v>5</v>
      </c>
      <c r="B9" s="14" t="s">
        <v>12</v>
      </c>
      <c r="C9" s="15">
        <v>16</v>
      </c>
      <c r="D9" s="16">
        <v>8</v>
      </c>
      <c r="E9" s="16">
        <v>8</v>
      </c>
      <c r="F9" s="16">
        <v>8</v>
      </c>
      <c r="G9" s="17">
        <f t="shared" si="0"/>
        <v>40</v>
      </c>
      <c r="H9" s="18">
        <f t="shared" si="1"/>
        <v>169.77813852813853</v>
      </c>
      <c r="J9" s="18">
        <f t="shared" si="2"/>
        <v>64.285714285714278</v>
      </c>
      <c r="K9" s="18">
        <f t="shared" si="3"/>
        <v>40.909090909090914</v>
      </c>
      <c r="L9" s="18">
        <f t="shared" si="3"/>
        <v>31.25</v>
      </c>
      <c r="M9" s="18">
        <f t="shared" si="3"/>
        <v>33.333333333333329</v>
      </c>
      <c r="O9" s="18">
        <v>3</v>
      </c>
      <c r="P9" s="18">
        <v>4.5</v>
      </c>
      <c r="Q9" s="18">
        <v>5</v>
      </c>
      <c r="R9" s="18">
        <v>6</v>
      </c>
    </row>
    <row r="10" spans="1:36" x14ac:dyDescent="0.25">
      <c r="A10" s="13">
        <v>6</v>
      </c>
      <c r="B10" s="14" t="s">
        <v>222</v>
      </c>
      <c r="C10" s="15">
        <v>12</v>
      </c>
      <c r="D10" s="16">
        <v>2</v>
      </c>
      <c r="E10" s="16">
        <v>5</v>
      </c>
      <c r="F10" s="16">
        <v>4</v>
      </c>
      <c r="G10" s="17">
        <f t="shared" si="0"/>
        <v>23</v>
      </c>
      <c r="H10" s="18">
        <f t="shared" si="1"/>
        <v>65.30483405483406</v>
      </c>
      <c r="J10" s="18">
        <f t="shared" si="2"/>
        <v>21.428571428571427</v>
      </c>
      <c r="K10" s="18">
        <f t="shared" si="3"/>
        <v>18.181818181818183</v>
      </c>
      <c r="L10" s="18">
        <f t="shared" si="3"/>
        <v>6.25</v>
      </c>
      <c r="M10" s="18">
        <f t="shared" si="3"/>
        <v>19.444444444444446</v>
      </c>
      <c r="O10" s="18">
        <v>1</v>
      </c>
      <c r="P10" s="18">
        <v>2</v>
      </c>
      <c r="Q10" s="18">
        <v>1</v>
      </c>
      <c r="R10" s="18">
        <v>3.5</v>
      </c>
    </row>
    <row r="11" spans="1:36" x14ac:dyDescent="0.25">
      <c r="A11" s="13">
        <v>7</v>
      </c>
      <c r="B11" s="14" t="s">
        <v>236</v>
      </c>
      <c r="C11" s="15">
        <v>10</v>
      </c>
      <c r="D11" s="16">
        <v>0</v>
      </c>
      <c r="E11" s="16">
        <v>5</v>
      </c>
      <c r="F11" s="16">
        <v>6</v>
      </c>
      <c r="G11" s="17">
        <f t="shared" si="0"/>
        <v>21</v>
      </c>
      <c r="H11" s="18">
        <f t="shared" si="1"/>
        <v>37.563131313131315</v>
      </c>
      <c r="J11" s="18">
        <f t="shared" si="2"/>
        <v>0</v>
      </c>
      <c r="K11" s="18">
        <f t="shared" si="3"/>
        <v>9.0909090909090917</v>
      </c>
      <c r="L11" s="18">
        <f t="shared" si="3"/>
        <v>6.25</v>
      </c>
      <c r="M11" s="18">
        <f t="shared" si="3"/>
        <v>22.222222222222221</v>
      </c>
      <c r="O11" s="18">
        <v>0</v>
      </c>
      <c r="P11" s="18">
        <v>1</v>
      </c>
      <c r="Q11" s="18">
        <v>1</v>
      </c>
      <c r="R11" s="18">
        <v>4</v>
      </c>
    </row>
    <row r="13" spans="1:36" ht="15.75" x14ac:dyDescent="0.25">
      <c r="A13" s="47" t="s">
        <v>58</v>
      </c>
      <c r="B13" s="48"/>
      <c r="C13" s="48"/>
      <c r="D13" s="48"/>
      <c r="E13" s="48"/>
      <c r="F13" s="48"/>
      <c r="G13" s="48"/>
      <c r="H13" s="48"/>
    </row>
    <row r="14" spans="1:36" s="25" customFormat="1" ht="12.75" x14ac:dyDescent="0.25">
      <c r="A14" s="20">
        <v>8</v>
      </c>
      <c r="B14" s="21" t="s">
        <v>82</v>
      </c>
      <c r="C14" s="22">
        <v>30</v>
      </c>
      <c r="D14" s="20">
        <v>16</v>
      </c>
      <c r="E14" s="20"/>
      <c r="F14" s="20"/>
      <c r="G14" s="9">
        <f t="shared" ref="G14:G21" si="4">SUM(C14:F14)</f>
        <v>46</v>
      </c>
      <c r="H14" s="23">
        <f t="shared" ref="H14:H21" si="5">SUM(J14:M14)</f>
        <v>216.55844155844153</v>
      </c>
      <c r="I14" s="24"/>
      <c r="J14" s="23">
        <f t="shared" ref="J14:J21" si="6">O14/O$3*150</f>
        <v>139.28571428571428</v>
      </c>
      <c r="K14" s="23">
        <f t="shared" ref="K14:M21" si="7">P14/P$3*100</f>
        <v>77.272727272727266</v>
      </c>
      <c r="L14" s="23">
        <f t="shared" si="7"/>
        <v>0</v>
      </c>
      <c r="M14" s="23">
        <f t="shared" si="7"/>
        <v>0</v>
      </c>
      <c r="N14" s="24"/>
      <c r="O14" s="23">
        <v>6.5</v>
      </c>
      <c r="P14" s="23">
        <v>8.5</v>
      </c>
      <c r="Q14" s="23"/>
      <c r="R14" s="23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s="25" customFormat="1" ht="12.75" x14ac:dyDescent="0.25">
      <c r="A15" s="20">
        <v>9</v>
      </c>
      <c r="B15" s="21" t="s">
        <v>83</v>
      </c>
      <c r="C15" s="22">
        <v>24</v>
      </c>
      <c r="D15" s="20">
        <v>10</v>
      </c>
      <c r="E15" s="20"/>
      <c r="F15" s="20"/>
      <c r="G15" s="9">
        <f t="shared" si="4"/>
        <v>34</v>
      </c>
      <c r="H15" s="23">
        <f t="shared" si="5"/>
        <v>172.40259740259739</v>
      </c>
      <c r="I15" s="24"/>
      <c r="J15" s="23">
        <f t="shared" si="6"/>
        <v>117.85714285714286</v>
      </c>
      <c r="K15" s="23">
        <f t="shared" si="7"/>
        <v>54.54545454545454</v>
      </c>
      <c r="L15" s="23">
        <f t="shared" si="7"/>
        <v>0</v>
      </c>
      <c r="M15" s="23">
        <f t="shared" si="7"/>
        <v>0</v>
      </c>
      <c r="N15" s="24"/>
      <c r="O15" s="23">
        <v>5.5</v>
      </c>
      <c r="P15" s="23">
        <v>6</v>
      </c>
      <c r="Q15" s="23"/>
      <c r="R15" s="23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s="25" customFormat="1" ht="12.75" x14ac:dyDescent="0.25">
      <c r="A16" s="20">
        <v>10</v>
      </c>
      <c r="B16" s="21" t="s">
        <v>235</v>
      </c>
      <c r="C16" s="22"/>
      <c r="D16" s="20"/>
      <c r="E16" s="20">
        <v>18</v>
      </c>
      <c r="F16" s="20">
        <v>14</v>
      </c>
      <c r="G16" s="9">
        <f t="shared" si="4"/>
        <v>32</v>
      </c>
      <c r="H16" s="23">
        <f t="shared" si="5"/>
        <v>156.25</v>
      </c>
      <c r="I16" s="24"/>
      <c r="J16" s="23">
        <f t="shared" si="6"/>
        <v>0</v>
      </c>
      <c r="K16" s="23">
        <f t="shared" si="7"/>
        <v>0</v>
      </c>
      <c r="L16" s="23">
        <f t="shared" si="7"/>
        <v>81.25</v>
      </c>
      <c r="M16" s="23">
        <f t="shared" si="7"/>
        <v>75</v>
      </c>
      <c r="N16" s="24"/>
      <c r="O16" s="23"/>
      <c r="P16" s="23"/>
      <c r="Q16" s="23">
        <v>13</v>
      </c>
      <c r="R16" s="23">
        <v>13.5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s="25" customFormat="1" ht="12.75" x14ac:dyDescent="0.25">
      <c r="A17" s="20">
        <v>11</v>
      </c>
      <c r="B17" s="21" t="s">
        <v>242</v>
      </c>
      <c r="C17" s="22"/>
      <c r="D17" s="20"/>
      <c r="E17" s="20">
        <v>12</v>
      </c>
      <c r="F17" s="20">
        <v>10</v>
      </c>
      <c r="G17" s="9">
        <f t="shared" si="4"/>
        <v>22</v>
      </c>
      <c r="H17" s="23">
        <f t="shared" si="5"/>
        <v>91.319444444444443</v>
      </c>
      <c r="I17" s="24"/>
      <c r="J17" s="23">
        <f t="shared" si="6"/>
        <v>0</v>
      </c>
      <c r="K17" s="23">
        <f t="shared" si="7"/>
        <v>0</v>
      </c>
      <c r="L17" s="23">
        <f t="shared" si="7"/>
        <v>46.875</v>
      </c>
      <c r="M17" s="23">
        <f t="shared" si="7"/>
        <v>44.444444444444443</v>
      </c>
      <c r="N17" s="24"/>
      <c r="O17" s="23"/>
      <c r="P17" s="23"/>
      <c r="Q17" s="23">
        <v>7.5</v>
      </c>
      <c r="R17" s="23">
        <v>8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s="25" customFormat="1" ht="12.75" x14ac:dyDescent="0.25">
      <c r="A18" s="20">
        <v>12</v>
      </c>
      <c r="B18" s="21" t="s">
        <v>114</v>
      </c>
      <c r="C18" s="22"/>
      <c r="D18" s="20">
        <v>6</v>
      </c>
      <c r="E18" s="20"/>
      <c r="F18" s="20"/>
      <c r="G18" s="9">
        <f t="shared" si="4"/>
        <v>6</v>
      </c>
      <c r="H18" s="23">
        <f t="shared" si="5"/>
        <v>36.363636363636367</v>
      </c>
      <c r="I18" s="24"/>
      <c r="J18" s="23">
        <f t="shared" si="6"/>
        <v>0</v>
      </c>
      <c r="K18" s="23">
        <f t="shared" si="7"/>
        <v>36.363636363636367</v>
      </c>
      <c r="L18" s="23">
        <f t="shared" si="7"/>
        <v>0</v>
      </c>
      <c r="M18" s="23">
        <f t="shared" si="7"/>
        <v>0</v>
      </c>
      <c r="N18" s="24"/>
      <c r="O18" s="23"/>
      <c r="P18" s="23">
        <v>4</v>
      </c>
      <c r="Q18" s="23"/>
      <c r="R18" s="23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25" customFormat="1" ht="12.75" x14ac:dyDescent="0.25">
      <c r="A19" s="20">
        <v>13</v>
      </c>
      <c r="B19" s="21" t="s">
        <v>190</v>
      </c>
      <c r="C19" s="22"/>
      <c r="D19" s="20">
        <v>4</v>
      </c>
      <c r="E19" s="20"/>
      <c r="F19" s="20"/>
      <c r="G19" s="9">
        <f t="shared" si="4"/>
        <v>4</v>
      </c>
      <c r="H19" s="23">
        <f t="shared" si="5"/>
        <v>36.363636363636367</v>
      </c>
      <c r="I19" s="24"/>
      <c r="J19" s="23">
        <f t="shared" si="6"/>
        <v>0</v>
      </c>
      <c r="K19" s="23">
        <f t="shared" si="7"/>
        <v>36.363636363636367</v>
      </c>
      <c r="L19" s="23">
        <f t="shared" si="7"/>
        <v>0</v>
      </c>
      <c r="M19" s="23">
        <f t="shared" si="7"/>
        <v>0</v>
      </c>
      <c r="N19" s="24"/>
      <c r="O19" s="23"/>
      <c r="P19" s="23">
        <v>4</v>
      </c>
      <c r="Q19" s="23"/>
      <c r="R19" s="23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25" customFormat="1" ht="12.75" x14ac:dyDescent="0.25">
      <c r="A20" s="20">
        <v>14</v>
      </c>
      <c r="B20" s="21" t="s">
        <v>68</v>
      </c>
      <c r="C20" s="22"/>
      <c r="D20" s="20"/>
      <c r="E20" s="20"/>
      <c r="F20" s="20">
        <v>2</v>
      </c>
      <c r="G20" s="9">
        <f t="shared" si="4"/>
        <v>2</v>
      </c>
      <c r="H20" s="23">
        <f t="shared" si="5"/>
        <v>0</v>
      </c>
      <c r="I20" s="24"/>
      <c r="J20" s="23">
        <f t="shared" si="6"/>
        <v>0</v>
      </c>
      <c r="K20" s="23">
        <f t="shared" si="7"/>
        <v>0</v>
      </c>
      <c r="L20" s="23">
        <f t="shared" si="7"/>
        <v>0</v>
      </c>
      <c r="M20" s="23">
        <f t="shared" si="7"/>
        <v>0</v>
      </c>
      <c r="N20" s="24"/>
      <c r="O20" s="23"/>
      <c r="P20" s="23"/>
      <c r="Q20" s="23"/>
      <c r="R20" s="23">
        <v>0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s="25" customFormat="1" ht="12.75" x14ac:dyDescent="0.25">
      <c r="A21" s="20">
        <v>15</v>
      </c>
      <c r="B21" s="21" t="s">
        <v>248</v>
      </c>
      <c r="C21" s="22"/>
      <c r="D21" s="20">
        <v>0</v>
      </c>
      <c r="E21" s="20"/>
      <c r="F21" s="20"/>
      <c r="G21" s="9">
        <f t="shared" si="4"/>
        <v>0</v>
      </c>
      <c r="H21" s="23">
        <f t="shared" si="5"/>
        <v>18.181818181818183</v>
      </c>
      <c r="I21" s="24"/>
      <c r="J21" s="23">
        <f t="shared" si="6"/>
        <v>0</v>
      </c>
      <c r="K21" s="23">
        <f t="shared" si="7"/>
        <v>18.181818181818183</v>
      </c>
      <c r="L21" s="23">
        <f t="shared" si="7"/>
        <v>0</v>
      </c>
      <c r="M21" s="23">
        <f t="shared" si="7"/>
        <v>0</v>
      </c>
      <c r="N21" s="24"/>
      <c r="O21" s="23"/>
      <c r="P21" s="23">
        <v>2</v>
      </c>
      <c r="Q21" s="23"/>
      <c r="R21" s="23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s="25" customFormat="1" ht="12.75" x14ac:dyDescent="0.25">
      <c r="C22" s="24"/>
      <c r="D22" s="24"/>
      <c r="E22" s="24"/>
      <c r="F22" s="24"/>
      <c r="G22" s="10"/>
      <c r="H22" s="24"/>
      <c r="I22" s="24"/>
      <c r="J22" s="26"/>
      <c r="K22" s="26"/>
      <c r="L22" s="26"/>
      <c r="M22" s="26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s="19" customFormat="1" ht="14.25" x14ac:dyDescent="0.25">
      <c r="B23" s="19" t="s">
        <v>19</v>
      </c>
      <c r="C23" s="27"/>
      <c r="D23" s="27"/>
      <c r="E23" s="27"/>
      <c r="F23" s="27"/>
      <c r="G23" s="28"/>
      <c r="H23" s="27"/>
      <c r="I23" s="27"/>
      <c r="J23" s="29"/>
      <c r="K23" s="29"/>
      <c r="L23" s="29"/>
      <c r="M23" s="29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</row>
    <row r="25" spans="1:36" ht="14.25" x14ac:dyDescent="0.25">
      <c r="B25" s="30" t="s">
        <v>45</v>
      </c>
      <c r="C25" s="16" t="s">
        <v>24</v>
      </c>
      <c r="D25" s="16" t="s">
        <v>25</v>
      </c>
      <c r="E25" s="16" t="s">
        <v>26</v>
      </c>
      <c r="F25" s="16" t="s">
        <v>27</v>
      </c>
      <c r="G25" s="16" t="s">
        <v>28</v>
      </c>
      <c r="H25" s="16" t="s">
        <v>29</v>
      </c>
    </row>
    <row r="26" spans="1:36" ht="14.25" x14ac:dyDescent="0.25">
      <c r="B26" s="30" t="s">
        <v>316</v>
      </c>
      <c r="C26" s="16">
        <v>30</v>
      </c>
      <c r="D26" s="16">
        <v>24</v>
      </c>
      <c r="E26" s="16">
        <v>20</v>
      </c>
      <c r="F26" s="16">
        <v>18</v>
      </c>
      <c r="G26" s="16">
        <v>16</v>
      </c>
      <c r="H26" s="16">
        <v>14</v>
      </c>
    </row>
    <row r="27" spans="1:36" ht="14.25" x14ac:dyDescent="0.25">
      <c r="B27" s="30" t="s">
        <v>317</v>
      </c>
      <c r="C27" s="16">
        <v>20</v>
      </c>
      <c r="D27" s="16">
        <v>18</v>
      </c>
      <c r="E27" s="16">
        <v>16</v>
      </c>
      <c r="F27" s="16">
        <v>14</v>
      </c>
      <c r="G27" s="16">
        <v>12</v>
      </c>
      <c r="H27" s="16">
        <v>10</v>
      </c>
    </row>
    <row r="28" spans="1:36" ht="14.25" x14ac:dyDescent="0.25">
      <c r="B28" s="30" t="s">
        <v>318</v>
      </c>
      <c r="C28" s="16">
        <v>20</v>
      </c>
      <c r="D28" s="16">
        <v>18</v>
      </c>
      <c r="E28" s="16">
        <v>16</v>
      </c>
      <c r="F28" s="16">
        <v>14</v>
      </c>
      <c r="G28" s="16">
        <v>12</v>
      </c>
      <c r="H28" s="16">
        <v>10</v>
      </c>
    </row>
    <row r="29" spans="1:36" ht="14.25" x14ac:dyDescent="0.25">
      <c r="B29" s="30" t="s">
        <v>319</v>
      </c>
      <c r="C29" s="16">
        <v>20</v>
      </c>
      <c r="D29" s="16">
        <v>18</v>
      </c>
      <c r="E29" s="16">
        <v>16</v>
      </c>
      <c r="F29" s="16">
        <v>14</v>
      </c>
      <c r="G29" s="16">
        <v>12</v>
      </c>
      <c r="H29" s="16">
        <v>10</v>
      </c>
    </row>
    <row r="30" spans="1:36" ht="14.25" x14ac:dyDescent="0.25">
      <c r="B30" s="31"/>
      <c r="C30" s="32"/>
      <c r="D30" s="32"/>
      <c r="E30" s="33"/>
      <c r="F30" s="33"/>
      <c r="G30" s="33"/>
      <c r="H30" s="15"/>
    </row>
    <row r="31" spans="1:36" ht="14.25" x14ac:dyDescent="0.25">
      <c r="B31" s="30" t="s">
        <v>45</v>
      </c>
      <c r="C31" s="16" t="s">
        <v>30</v>
      </c>
      <c r="D31" s="16" t="s">
        <v>31</v>
      </c>
      <c r="E31" s="16" t="s">
        <v>32</v>
      </c>
      <c r="F31" s="16" t="s">
        <v>33</v>
      </c>
      <c r="G31" s="16" t="s">
        <v>34</v>
      </c>
      <c r="H31" s="16" t="s">
        <v>35</v>
      </c>
    </row>
    <row r="32" spans="1:36" ht="14.25" x14ac:dyDescent="0.25">
      <c r="B32" s="30" t="s">
        <v>316</v>
      </c>
      <c r="C32" s="16">
        <v>12</v>
      </c>
      <c r="D32" s="16">
        <v>10</v>
      </c>
      <c r="E32" s="16">
        <v>8</v>
      </c>
      <c r="F32" s="16">
        <v>6</v>
      </c>
      <c r="G32" s="16">
        <v>4</v>
      </c>
      <c r="H32" s="16">
        <v>2</v>
      </c>
    </row>
    <row r="33" spans="2:8" ht="14.25" x14ac:dyDescent="0.25">
      <c r="B33" s="30" t="s">
        <v>317</v>
      </c>
      <c r="C33" s="16">
        <v>8</v>
      </c>
      <c r="D33" s="16">
        <v>6</v>
      </c>
      <c r="E33" s="16">
        <v>4</v>
      </c>
      <c r="F33" s="16">
        <v>2</v>
      </c>
      <c r="G33" s="16">
        <v>0</v>
      </c>
      <c r="H33" s="16">
        <v>0</v>
      </c>
    </row>
    <row r="34" spans="2:8" ht="14.25" x14ac:dyDescent="0.25">
      <c r="B34" s="30" t="s">
        <v>318</v>
      </c>
      <c r="C34" s="16">
        <v>8</v>
      </c>
      <c r="D34" s="16">
        <v>6</v>
      </c>
      <c r="E34" s="16">
        <v>4</v>
      </c>
      <c r="F34" s="16">
        <v>2</v>
      </c>
      <c r="G34" s="16">
        <v>0</v>
      </c>
      <c r="H34" s="16">
        <v>0</v>
      </c>
    </row>
    <row r="35" spans="2:8" ht="14.25" x14ac:dyDescent="0.25">
      <c r="B35" s="30" t="s">
        <v>319</v>
      </c>
      <c r="C35" s="16">
        <v>8</v>
      </c>
      <c r="D35" s="16">
        <v>6</v>
      </c>
      <c r="E35" s="16">
        <v>4</v>
      </c>
      <c r="F35" s="16">
        <v>2</v>
      </c>
      <c r="G35" s="16">
        <v>0</v>
      </c>
      <c r="H35" s="16">
        <v>0</v>
      </c>
    </row>
    <row r="36" spans="2:8" x14ac:dyDescent="0.25">
      <c r="C36" s="4"/>
      <c r="D36" s="4"/>
    </row>
    <row r="37" spans="2:8" x14ac:dyDescent="0.25">
      <c r="D37" s="4"/>
    </row>
    <row r="38" spans="2:8" x14ac:dyDescent="0.25">
      <c r="B38" s="1" t="s">
        <v>86</v>
      </c>
      <c r="D38" s="4"/>
    </row>
    <row r="39" spans="2:8" x14ac:dyDescent="0.25">
      <c r="B39" s="1" t="s">
        <v>87</v>
      </c>
      <c r="D39" s="4"/>
    </row>
  </sheetData>
  <mergeCells count="1">
    <mergeCell ref="A13:H13"/>
  </mergeCells>
  <phoneticPr fontId="14" type="noConversion"/>
  <pageMargins left="0.75" right="0.59" top="1" bottom="1" header="0.5" footer="0.5"/>
  <pageSetup paperSize="9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4">
    <pageSetUpPr fitToPage="1"/>
  </sheetPr>
  <dimension ref="A1:AJ45"/>
  <sheetViews>
    <sheetView workbookViewId="0">
      <selection activeCell="H1" sqref="H1"/>
    </sheetView>
  </sheetViews>
  <sheetFormatPr defaultRowHeight="15" x14ac:dyDescent="0.25"/>
  <cols>
    <col min="1" max="1" width="4.75" style="4" customWidth="1"/>
    <col min="2" max="2" width="20.625" style="4" customWidth="1"/>
    <col min="3" max="6" width="9.625" style="5" customWidth="1"/>
    <col min="7" max="7" width="9.625" style="2" customWidth="1"/>
    <col min="8" max="8" width="9.125" style="5" customWidth="1"/>
    <col min="9" max="9" width="9" style="5"/>
    <col min="10" max="13" width="9" style="6"/>
    <col min="14" max="36" width="9" style="5"/>
    <col min="37" max="16384" width="9" style="4"/>
  </cols>
  <sheetData>
    <row r="1" spans="1:36" s="1" customFormat="1" x14ac:dyDescent="0.25">
      <c r="A1" s="1" t="s">
        <v>256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" customFormat="1" x14ac:dyDescent="0.25">
      <c r="A2" s="1" t="s">
        <v>257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O3" s="5">
        <v>7</v>
      </c>
      <c r="P3" s="5">
        <v>11</v>
      </c>
      <c r="Q3" s="5">
        <v>24</v>
      </c>
      <c r="R3" s="5">
        <v>18</v>
      </c>
    </row>
    <row r="4" spans="1:36" s="12" customFormat="1" ht="12.75" x14ac:dyDescent="0.25">
      <c r="A4" s="7" t="s">
        <v>36</v>
      </c>
      <c r="B4" s="8" t="s">
        <v>37</v>
      </c>
      <c r="C4" s="9" t="s">
        <v>38</v>
      </c>
      <c r="D4" s="9" t="s">
        <v>201</v>
      </c>
      <c r="E4" s="9" t="s">
        <v>40</v>
      </c>
      <c r="F4" s="9" t="s">
        <v>41</v>
      </c>
      <c r="G4" s="9" t="s">
        <v>1</v>
      </c>
      <c r="H4" s="9" t="s">
        <v>227</v>
      </c>
      <c r="I4" s="10"/>
      <c r="J4" s="11" t="s">
        <v>38</v>
      </c>
      <c r="K4" s="11" t="s">
        <v>201</v>
      </c>
      <c r="L4" s="11" t="s">
        <v>40</v>
      </c>
      <c r="M4" s="11" t="s">
        <v>41</v>
      </c>
      <c r="N4" s="10"/>
      <c r="O4" s="9" t="s">
        <v>38</v>
      </c>
      <c r="P4" s="9" t="s">
        <v>201</v>
      </c>
      <c r="Q4" s="9" t="s">
        <v>40</v>
      </c>
      <c r="R4" s="9" t="s">
        <v>41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13">
        <v>1</v>
      </c>
      <c r="B5" s="14" t="s">
        <v>241</v>
      </c>
      <c r="C5" s="15">
        <v>30</v>
      </c>
      <c r="D5" s="16">
        <v>20</v>
      </c>
      <c r="E5" s="16">
        <v>20</v>
      </c>
      <c r="F5" s="16">
        <v>20</v>
      </c>
      <c r="G5" s="17">
        <f t="shared" ref="G5:G13" si="0">SUM(C5:F5)</f>
        <v>90</v>
      </c>
      <c r="H5" s="18">
        <f t="shared" ref="H5:H13" si="1">SUM(J5:M5)</f>
        <v>407.04365079365084</v>
      </c>
      <c r="J5" s="18">
        <f>O5/O$3*150</f>
        <v>128.57142857142856</v>
      </c>
      <c r="K5" s="18">
        <f t="shared" ref="K5:M9" si="2">P5/P$3*100</f>
        <v>100</v>
      </c>
      <c r="L5" s="18">
        <f t="shared" si="2"/>
        <v>89.583333333333343</v>
      </c>
      <c r="M5" s="18">
        <f t="shared" si="2"/>
        <v>88.888888888888886</v>
      </c>
      <c r="O5" s="18">
        <v>6</v>
      </c>
      <c r="P5" s="18">
        <v>11</v>
      </c>
      <c r="Q5" s="18">
        <v>21.5</v>
      </c>
      <c r="R5" s="18">
        <v>16</v>
      </c>
    </row>
    <row r="6" spans="1:36" x14ac:dyDescent="0.25">
      <c r="A6" s="13">
        <v>2</v>
      </c>
      <c r="B6" s="14" t="s">
        <v>235</v>
      </c>
      <c r="C6" s="15">
        <v>24</v>
      </c>
      <c r="D6" s="16">
        <v>16</v>
      </c>
      <c r="E6" s="16">
        <v>18</v>
      </c>
      <c r="F6" s="16">
        <v>18</v>
      </c>
      <c r="G6" s="17">
        <f t="shared" si="0"/>
        <v>76</v>
      </c>
      <c r="H6" s="18">
        <f t="shared" si="1"/>
        <v>351.06421356421356</v>
      </c>
      <c r="J6" s="18">
        <f>O6/O$3*150</f>
        <v>117.85714285714286</v>
      </c>
      <c r="K6" s="18">
        <f t="shared" si="2"/>
        <v>81.818181818181827</v>
      </c>
      <c r="L6" s="18">
        <f t="shared" si="2"/>
        <v>70.833333333333343</v>
      </c>
      <c r="M6" s="18">
        <f t="shared" si="2"/>
        <v>80.555555555555557</v>
      </c>
      <c r="O6" s="18">
        <v>5.5</v>
      </c>
      <c r="P6" s="18">
        <v>9</v>
      </c>
      <c r="Q6" s="18">
        <v>17</v>
      </c>
      <c r="R6" s="18">
        <v>14.5</v>
      </c>
    </row>
    <row r="7" spans="1:36" x14ac:dyDescent="0.25">
      <c r="A7" s="13">
        <v>3</v>
      </c>
      <c r="B7" s="14" t="s">
        <v>3</v>
      </c>
      <c r="C7" s="15">
        <v>18</v>
      </c>
      <c r="D7" s="16">
        <v>18</v>
      </c>
      <c r="E7" s="16">
        <v>16</v>
      </c>
      <c r="F7" s="16">
        <v>14</v>
      </c>
      <c r="G7" s="17">
        <f t="shared" si="0"/>
        <v>66</v>
      </c>
      <c r="H7" s="18">
        <f t="shared" si="1"/>
        <v>334.85750360750359</v>
      </c>
      <c r="J7" s="18">
        <f>O7/O$3*150</f>
        <v>107.14285714285714</v>
      </c>
      <c r="K7" s="18">
        <f t="shared" si="2"/>
        <v>90.909090909090907</v>
      </c>
      <c r="L7" s="18">
        <f t="shared" si="2"/>
        <v>64.583333333333343</v>
      </c>
      <c r="M7" s="18">
        <f t="shared" si="2"/>
        <v>72.222222222222214</v>
      </c>
      <c r="O7" s="18">
        <v>5</v>
      </c>
      <c r="P7" s="18">
        <v>10</v>
      </c>
      <c r="Q7" s="18">
        <v>15.5</v>
      </c>
      <c r="R7" s="18">
        <v>13</v>
      </c>
    </row>
    <row r="8" spans="1:36" x14ac:dyDescent="0.25">
      <c r="A8" s="13">
        <v>4</v>
      </c>
      <c r="B8" s="14" t="s">
        <v>237</v>
      </c>
      <c r="C8" s="15">
        <v>6</v>
      </c>
      <c r="D8" s="16">
        <v>14</v>
      </c>
      <c r="E8" s="16">
        <v>6</v>
      </c>
      <c r="F8" s="16">
        <v>12</v>
      </c>
      <c r="G8" s="17">
        <f t="shared" si="0"/>
        <v>38</v>
      </c>
      <c r="H8" s="18">
        <f t="shared" si="1"/>
        <v>206.0335497835498</v>
      </c>
      <c r="J8" s="18">
        <f>O8/O$3*150</f>
        <v>53.571428571428569</v>
      </c>
      <c r="K8" s="18">
        <f t="shared" si="2"/>
        <v>54.54545454545454</v>
      </c>
      <c r="L8" s="18">
        <f t="shared" si="2"/>
        <v>47.916666666666671</v>
      </c>
      <c r="M8" s="18">
        <f t="shared" si="2"/>
        <v>50</v>
      </c>
      <c r="O8" s="18">
        <v>2.5</v>
      </c>
      <c r="P8" s="18">
        <v>6</v>
      </c>
      <c r="Q8" s="18">
        <v>11.5</v>
      </c>
      <c r="R8" s="18">
        <v>9</v>
      </c>
    </row>
    <row r="9" spans="1:36" x14ac:dyDescent="0.25">
      <c r="A9" s="13">
        <v>5</v>
      </c>
      <c r="B9" s="14" t="s">
        <v>12</v>
      </c>
      <c r="C9" s="15">
        <v>4</v>
      </c>
      <c r="D9" s="16">
        <v>8</v>
      </c>
      <c r="E9" s="16">
        <v>8</v>
      </c>
      <c r="F9" s="16">
        <v>8</v>
      </c>
      <c r="G9" s="17">
        <f t="shared" si="0"/>
        <v>28</v>
      </c>
      <c r="H9" s="18">
        <f t="shared" si="1"/>
        <v>166.08946608946607</v>
      </c>
      <c r="J9" s="18">
        <f>O9/O$3*150</f>
        <v>42.857142857142854</v>
      </c>
      <c r="K9" s="18">
        <f t="shared" si="2"/>
        <v>45.454545454545453</v>
      </c>
      <c r="L9" s="18">
        <f t="shared" si="2"/>
        <v>50</v>
      </c>
      <c r="M9" s="18">
        <f t="shared" si="2"/>
        <v>27.777777777777779</v>
      </c>
      <c r="O9" s="18">
        <v>2</v>
      </c>
      <c r="P9" s="18">
        <v>5</v>
      </c>
      <c r="Q9" s="18">
        <v>12</v>
      </c>
      <c r="R9" s="18">
        <v>5</v>
      </c>
    </row>
    <row r="10" spans="1:36" x14ac:dyDescent="0.25">
      <c r="A10" s="13">
        <v>6</v>
      </c>
      <c r="B10" s="14" t="s">
        <v>114</v>
      </c>
      <c r="C10" s="15">
        <v>16</v>
      </c>
      <c r="D10" s="16"/>
      <c r="E10" s="16">
        <v>4</v>
      </c>
      <c r="F10" s="16">
        <v>6</v>
      </c>
      <c r="G10" s="17">
        <f t="shared" si="0"/>
        <v>26</v>
      </c>
      <c r="H10" s="18">
        <f t="shared" si="1"/>
        <v>86.507936507936506</v>
      </c>
      <c r="J10" s="18">
        <v>64.285714285714278</v>
      </c>
      <c r="K10" s="18">
        <v>0</v>
      </c>
      <c r="L10" s="18">
        <v>0</v>
      </c>
      <c r="M10" s="18">
        <v>22.222222222222221</v>
      </c>
      <c r="O10" s="18">
        <v>3</v>
      </c>
      <c r="P10" s="18"/>
      <c r="Q10" s="18">
        <v>9.5</v>
      </c>
      <c r="R10" s="18">
        <v>4</v>
      </c>
    </row>
    <row r="11" spans="1:36" x14ac:dyDescent="0.25">
      <c r="A11" s="13">
        <v>7</v>
      </c>
      <c r="B11" s="14" t="s">
        <v>16</v>
      </c>
      <c r="C11" s="15"/>
      <c r="D11" s="16">
        <v>10</v>
      </c>
      <c r="E11" s="16">
        <v>2</v>
      </c>
      <c r="F11" s="16">
        <v>4</v>
      </c>
      <c r="G11" s="17">
        <f t="shared" si="0"/>
        <v>16</v>
      </c>
      <c r="H11" s="18">
        <f t="shared" si="1"/>
        <v>16.666666666666664</v>
      </c>
      <c r="J11" s="18">
        <v>0</v>
      </c>
      <c r="K11" s="18">
        <v>0</v>
      </c>
      <c r="L11" s="18">
        <v>0</v>
      </c>
      <c r="M11" s="18">
        <v>16.666666666666664</v>
      </c>
      <c r="O11" s="18"/>
      <c r="P11" s="18">
        <v>5</v>
      </c>
      <c r="Q11" s="18">
        <v>8</v>
      </c>
      <c r="R11" s="18">
        <v>3</v>
      </c>
    </row>
    <row r="12" spans="1:36" x14ac:dyDescent="0.25">
      <c r="A12" s="13">
        <v>8</v>
      </c>
      <c r="B12" s="14" t="s">
        <v>236</v>
      </c>
      <c r="C12" s="15">
        <v>2</v>
      </c>
      <c r="D12" s="16">
        <v>2</v>
      </c>
      <c r="E12" s="16">
        <v>0</v>
      </c>
      <c r="F12" s="16">
        <v>2</v>
      </c>
      <c r="G12" s="17">
        <f t="shared" si="0"/>
        <v>6</v>
      </c>
      <c r="H12" s="18">
        <f t="shared" si="1"/>
        <v>86.89574314574314</v>
      </c>
      <c r="J12" s="18">
        <f>O12/O$3*150</f>
        <v>21.428571428571427</v>
      </c>
      <c r="K12" s="18">
        <f>P12/P$3*100</f>
        <v>27.27272727272727</v>
      </c>
      <c r="L12" s="18">
        <f>Q12/Q$3*100</f>
        <v>27.083333333333332</v>
      </c>
      <c r="M12" s="18">
        <f>R12/R$3*100</f>
        <v>11.111111111111111</v>
      </c>
      <c r="O12" s="18">
        <v>1</v>
      </c>
      <c r="P12" s="18">
        <v>3</v>
      </c>
      <c r="Q12" s="18">
        <v>6.5</v>
      </c>
      <c r="R12" s="18">
        <v>2</v>
      </c>
    </row>
    <row r="13" spans="1:36" x14ac:dyDescent="0.25">
      <c r="A13" s="13">
        <v>9</v>
      </c>
      <c r="B13" s="14" t="s">
        <v>222</v>
      </c>
      <c r="C13" s="15"/>
      <c r="D13" s="16">
        <v>0</v>
      </c>
      <c r="E13" s="16">
        <v>0</v>
      </c>
      <c r="F13" s="16">
        <v>0</v>
      </c>
      <c r="G13" s="17">
        <f t="shared" si="0"/>
        <v>0</v>
      </c>
      <c r="H13" s="18">
        <f t="shared" si="1"/>
        <v>5.5555555555555554</v>
      </c>
      <c r="J13" s="18">
        <v>0</v>
      </c>
      <c r="K13" s="18">
        <v>0</v>
      </c>
      <c r="L13" s="18">
        <v>0</v>
      </c>
      <c r="M13" s="18">
        <v>5.5555555555555554</v>
      </c>
      <c r="O13" s="18"/>
      <c r="P13" s="18">
        <v>1</v>
      </c>
      <c r="Q13" s="18">
        <v>2</v>
      </c>
      <c r="R13" s="18">
        <v>1</v>
      </c>
    </row>
    <row r="15" spans="1:36" ht="15.75" x14ac:dyDescent="0.25">
      <c r="A15" s="47" t="s">
        <v>58</v>
      </c>
      <c r="B15" s="48"/>
      <c r="C15" s="48"/>
      <c r="D15" s="48"/>
      <c r="E15" s="48"/>
      <c r="F15" s="48"/>
      <c r="G15" s="48"/>
      <c r="H15" s="48"/>
    </row>
    <row r="16" spans="1:36" s="25" customFormat="1" ht="12.75" x14ac:dyDescent="0.25">
      <c r="A16" s="20">
        <v>10</v>
      </c>
      <c r="B16" s="21" t="s">
        <v>250</v>
      </c>
      <c r="C16" s="22">
        <v>12</v>
      </c>
      <c r="D16" s="20">
        <v>12</v>
      </c>
      <c r="E16" s="20"/>
      <c r="F16" s="20"/>
      <c r="G16" s="9">
        <f>SUM(C16:F16)</f>
        <v>24</v>
      </c>
      <c r="H16" s="23">
        <f>SUM(J16:M16)</f>
        <v>114.28571428571428</v>
      </c>
      <c r="I16" s="24"/>
      <c r="J16" s="23">
        <v>64.285714285714278</v>
      </c>
      <c r="K16" s="23">
        <v>50</v>
      </c>
      <c r="L16" s="23">
        <v>0</v>
      </c>
      <c r="M16" s="23">
        <v>0</v>
      </c>
      <c r="N16" s="24"/>
      <c r="O16" s="23">
        <v>3</v>
      </c>
      <c r="P16" s="23">
        <v>5.5</v>
      </c>
      <c r="Q16" s="23"/>
      <c r="R16" s="23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s="25" customFormat="1" ht="12.75" x14ac:dyDescent="0.25">
      <c r="A17" s="20">
        <v>11</v>
      </c>
      <c r="B17" s="21" t="s">
        <v>82</v>
      </c>
      <c r="C17" s="22">
        <v>20</v>
      </c>
      <c r="D17" s="20"/>
      <c r="E17" s="20"/>
      <c r="F17" s="20"/>
      <c r="G17" s="9">
        <f t="shared" ref="G17:G27" si="3">SUM(C17:F17)</f>
        <v>20</v>
      </c>
      <c r="H17" s="23">
        <f t="shared" ref="H17:H27" si="4">SUM(J17:M17)</f>
        <v>117.85714285714286</v>
      </c>
      <c r="I17" s="24"/>
      <c r="J17" s="23">
        <v>117.85714285714286</v>
      </c>
      <c r="K17" s="23">
        <v>0</v>
      </c>
      <c r="L17" s="23">
        <v>0</v>
      </c>
      <c r="M17" s="23">
        <v>0</v>
      </c>
      <c r="N17" s="24"/>
      <c r="O17" s="23">
        <v>5.5</v>
      </c>
      <c r="P17" s="23"/>
      <c r="Q17" s="23"/>
      <c r="R17" s="23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s="25" customFormat="1" ht="12.75" x14ac:dyDescent="0.25">
      <c r="A18" s="20">
        <v>12</v>
      </c>
      <c r="B18" s="21" t="s">
        <v>253</v>
      </c>
      <c r="C18" s="22"/>
      <c r="D18" s="20">
        <v>4</v>
      </c>
      <c r="E18" s="20">
        <v>14</v>
      </c>
      <c r="F18" s="20"/>
      <c r="G18" s="9">
        <f t="shared" si="3"/>
        <v>18</v>
      </c>
      <c r="H18" s="23">
        <f t="shared" si="4"/>
        <v>87.689393939393938</v>
      </c>
      <c r="I18" s="24"/>
      <c r="J18" s="23">
        <f>O18/O$3*150</f>
        <v>0</v>
      </c>
      <c r="K18" s="23">
        <f t="shared" ref="K18:M20" si="5">P18/P$3*100</f>
        <v>27.27272727272727</v>
      </c>
      <c r="L18" s="23">
        <f t="shared" si="5"/>
        <v>60.416666666666664</v>
      </c>
      <c r="M18" s="23">
        <f t="shared" si="5"/>
        <v>0</v>
      </c>
      <c r="N18" s="24"/>
      <c r="O18" s="23"/>
      <c r="P18" s="23">
        <v>3</v>
      </c>
      <c r="Q18" s="23">
        <v>14.5</v>
      </c>
      <c r="R18" s="23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25" customFormat="1" ht="12.75" x14ac:dyDescent="0.25">
      <c r="A19" s="20">
        <v>13</v>
      </c>
      <c r="B19" s="21" t="s">
        <v>254</v>
      </c>
      <c r="C19" s="22"/>
      <c r="D19" s="20">
        <v>6</v>
      </c>
      <c r="E19" s="20">
        <v>10</v>
      </c>
      <c r="F19" s="20"/>
      <c r="G19" s="9">
        <f t="shared" si="3"/>
        <v>16</v>
      </c>
      <c r="H19" s="23">
        <f t="shared" si="4"/>
        <v>92.613636363636374</v>
      </c>
      <c r="I19" s="24"/>
      <c r="J19" s="23">
        <f>O19/O$3*150</f>
        <v>0</v>
      </c>
      <c r="K19" s="23">
        <f t="shared" si="5"/>
        <v>36.363636363636367</v>
      </c>
      <c r="L19" s="23">
        <f t="shared" si="5"/>
        <v>56.25</v>
      </c>
      <c r="M19" s="23">
        <f t="shared" si="5"/>
        <v>0</v>
      </c>
      <c r="N19" s="24"/>
      <c r="O19" s="23"/>
      <c r="P19" s="23">
        <v>4</v>
      </c>
      <c r="Q19" s="23">
        <v>13.5</v>
      </c>
      <c r="R19" s="23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25" customFormat="1" ht="12.75" x14ac:dyDescent="0.25">
      <c r="A20" s="20">
        <v>14</v>
      </c>
      <c r="B20" s="21" t="s">
        <v>78</v>
      </c>
      <c r="C20" s="22"/>
      <c r="D20" s="20"/>
      <c r="E20" s="20"/>
      <c r="F20" s="20">
        <v>16</v>
      </c>
      <c r="G20" s="9">
        <f t="shared" si="3"/>
        <v>16</v>
      </c>
      <c r="H20" s="23">
        <f t="shared" si="4"/>
        <v>75</v>
      </c>
      <c r="I20" s="24"/>
      <c r="J20" s="23">
        <f>O20/O$3*150</f>
        <v>0</v>
      </c>
      <c r="K20" s="23">
        <f t="shared" si="5"/>
        <v>0</v>
      </c>
      <c r="L20" s="23">
        <f t="shared" si="5"/>
        <v>0</v>
      </c>
      <c r="M20" s="23">
        <f t="shared" si="5"/>
        <v>75</v>
      </c>
      <c r="N20" s="24"/>
      <c r="O20" s="23"/>
      <c r="P20" s="23"/>
      <c r="Q20" s="23"/>
      <c r="R20" s="23">
        <v>13.5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s="25" customFormat="1" ht="12.75" x14ac:dyDescent="0.25">
      <c r="A21" s="20">
        <v>15</v>
      </c>
      <c r="B21" s="21" t="s">
        <v>69</v>
      </c>
      <c r="C21" s="22">
        <v>14</v>
      </c>
      <c r="D21" s="20"/>
      <c r="E21" s="20"/>
      <c r="F21" s="20"/>
      <c r="G21" s="9">
        <f t="shared" si="3"/>
        <v>14</v>
      </c>
      <c r="H21" s="23">
        <f t="shared" si="4"/>
        <v>64.285714285714278</v>
      </c>
      <c r="I21" s="24"/>
      <c r="J21" s="23">
        <v>64.285714285714278</v>
      </c>
      <c r="K21" s="23">
        <v>0</v>
      </c>
      <c r="L21" s="23">
        <v>0</v>
      </c>
      <c r="M21" s="23">
        <v>0</v>
      </c>
      <c r="N21" s="24"/>
      <c r="O21" s="23">
        <v>3</v>
      </c>
      <c r="P21" s="23"/>
      <c r="Q21" s="23"/>
      <c r="R21" s="23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s="25" customFormat="1" ht="12.75" x14ac:dyDescent="0.25">
      <c r="A22" s="20">
        <v>16</v>
      </c>
      <c r="B22" s="21" t="s">
        <v>242</v>
      </c>
      <c r="C22" s="22"/>
      <c r="D22" s="20"/>
      <c r="E22" s="20">
        <v>12</v>
      </c>
      <c r="F22" s="20"/>
      <c r="G22" s="9">
        <f t="shared" si="3"/>
        <v>12</v>
      </c>
      <c r="H22" s="23">
        <f t="shared" si="4"/>
        <v>60.416666666666664</v>
      </c>
      <c r="I22" s="24"/>
      <c r="J22" s="23">
        <f>O22/O$3*150</f>
        <v>0</v>
      </c>
      <c r="K22" s="23">
        <f>P22/P$3*100</f>
        <v>0</v>
      </c>
      <c r="L22" s="23">
        <f>Q22/Q$3*100</f>
        <v>60.416666666666664</v>
      </c>
      <c r="M22" s="23">
        <f>R22/R$3*100</f>
        <v>0</v>
      </c>
      <c r="N22" s="24"/>
      <c r="O22" s="23"/>
      <c r="P22" s="23"/>
      <c r="Q22" s="23">
        <v>14.5</v>
      </c>
      <c r="R22" s="23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s="25" customFormat="1" ht="12.75" x14ac:dyDescent="0.25">
      <c r="A23" s="20">
        <v>17</v>
      </c>
      <c r="B23" s="21" t="s">
        <v>83</v>
      </c>
      <c r="C23" s="22">
        <v>10</v>
      </c>
      <c r="D23" s="20"/>
      <c r="E23" s="20"/>
      <c r="F23" s="20"/>
      <c r="G23" s="9">
        <f t="shared" si="3"/>
        <v>10</v>
      </c>
      <c r="H23" s="23">
        <f t="shared" si="4"/>
        <v>64.285714285714278</v>
      </c>
      <c r="I23" s="24"/>
      <c r="J23" s="23">
        <v>64.285714285714278</v>
      </c>
      <c r="K23" s="23">
        <v>0</v>
      </c>
      <c r="L23" s="23">
        <v>0</v>
      </c>
      <c r="M23" s="23">
        <v>0</v>
      </c>
      <c r="N23" s="24"/>
      <c r="O23" s="23">
        <v>3</v>
      </c>
      <c r="P23" s="23"/>
      <c r="Q23" s="23"/>
      <c r="R23" s="23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s="25" customFormat="1" ht="12.75" x14ac:dyDescent="0.25">
      <c r="A24" s="20">
        <v>18</v>
      </c>
      <c r="B24" s="21" t="s">
        <v>252</v>
      </c>
      <c r="C24" s="22"/>
      <c r="D24" s="20"/>
      <c r="E24" s="20"/>
      <c r="F24" s="20">
        <v>10</v>
      </c>
      <c r="G24" s="9">
        <f t="shared" si="3"/>
        <v>10</v>
      </c>
      <c r="H24" s="23">
        <f t="shared" si="4"/>
        <v>50</v>
      </c>
      <c r="I24" s="24"/>
      <c r="J24" s="23">
        <f>O24/O$3*150</f>
        <v>0</v>
      </c>
      <c r="K24" s="23">
        <f>P24/P$3*100</f>
        <v>0</v>
      </c>
      <c r="L24" s="23">
        <f>Q24/Q$3*100</f>
        <v>0</v>
      </c>
      <c r="M24" s="23">
        <f>R24/R$3*100</f>
        <v>50</v>
      </c>
      <c r="N24" s="24"/>
      <c r="O24" s="23"/>
      <c r="P24" s="23"/>
      <c r="Q24" s="23"/>
      <c r="R24" s="23">
        <v>9</v>
      </c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s="25" customFormat="1" ht="12.75" x14ac:dyDescent="0.25">
      <c r="A25" s="20">
        <v>19</v>
      </c>
      <c r="B25" s="21" t="s">
        <v>251</v>
      </c>
      <c r="C25" s="22">
        <v>8</v>
      </c>
      <c r="D25" s="20"/>
      <c r="E25" s="20"/>
      <c r="F25" s="20"/>
      <c r="G25" s="9">
        <f t="shared" si="3"/>
        <v>8</v>
      </c>
      <c r="H25" s="23">
        <f t="shared" si="4"/>
        <v>53.571428571428569</v>
      </c>
      <c r="I25" s="24"/>
      <c r="J25" s="23">
        <v>53.571428571428569</v>
      </c>
      <c r="K25" s="23">
        <v>0</v>
      </c>
      <c r="L25" s="23">
        <v>0</v>
      </c>
      <c r="M25" s="23">
        <v>0</v>
      </c>
      <c r="N25" s="24"/>
      <c r="O25" s="23">
        <v>2.5</v>
      </c>
      <c r="P25" s="23"/>
      <c r="Q25" s="23"/>
      <c r="R25" s="23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</row>
    <row r="26" spans="1:36" s="25" customFormat="1" ht="12.75" x14ac:dyDescent="0.25">
      <c r="A26" s="20">
        <v>20</v>
      </c>
      <c r="B26" s="21" t="s">
        <v>68</v>
      </c>
      <c r="C26" s="22"/>
      <c r="D26" s="20">
        <v>0</v>
      </c>
      <c r="E26" s="20"/>
      <c r="F26" s="20"/>
      <c r="G26" s="9">
        <f t="shared" si="3"/>
        <v>0</v>
      </c>
      <c r="H26" s="23">
        <f t="shared" si="4"/>
        <v>22.727272727272727</v>
      </c>
      <c r="I26" s="24"/>
      <c r="J26" s="23">
        <f>O26/O$3*150</f>
        <v>0</v>
      </c>
      <c r="K26" s="23">
        <f t="shared" ref="K26:M27" si="6">P26/P$3*100</f>
        <v>22.727272727272727</v>
      </c>
      <c r="L26" s="23">
        <f t="shared" si="6"/>
        <v>0</v>
      </c>
      <c r="M26" s="23">
        <f t="shared" si="6"/>
        <v>0</v>
      </c>
      <c r="N26" s="24"/>
      <c r="O26" s="23"/>
      <c r="P26" s="23">
        <v>2.5</v>
      </c>
      <c r="Q26" s="23"/>
      <c r="R26" s="23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</row>
    <row r="27" spans="1:36" s="25" customFormat="1" ht="12.75" x14ac:dyDescent="0.25">
      <c r="A27" s="20">
        <v>21</v>
      </c>
      <c r="B27" s="21" t="s">
        <v>255</v>
      </c>
      <c r="C27" s="22"/>
      <c r="D27" s="20"/>
      <c r="E27" s="20">
        <v>0</v>
      </c>
      <c r="F27" s="20"/>
      <c r="G27" s="9">
        <f t="shared" si="3"/>
        <v>0</v>
      </c>
      <c r="H27" s="23">
        <f t="shared" si="4"/>
        <v>0</v>
      </c>
      <c r="I27" s="24"/>
      <c r="J27" s="23">
        <f>O27/O$3*150</f>
        <v>0</v>
      </c>
      <c r="K27" s="23">
        <f t="shared" si="6"/>
        <v>0</v>
      </c>
      <c r="L27" s="23">
        <f t="shared" si="6"/>
        <v>0</v>
      </c>
      <c r="M27" s="23">
        <f t="shared" si="6"/>
        <v>0</v>
      </c>
      <c r="N27" s="24"/>
      <c r="O27" s="23"/>
      <c r="P27" s="23"/>
      <c r="Q27" s="23">
        <v>0</v>
      </c>
      <c r="R27" s="23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</row>
    <row r="28" spans="1:36" s="25" customFormat="1" ht="12.75" x14ac:dyDescent="0.25">
      <c r="C28" s="24"/>
      <c r="D28" s="24"/>
      <c r="E28" s="24"/>
      <c r="F28" s="24"/>
      <c r="G28" s="10"/>
      <c r="H28" s="24"/>
      <c r="I28" s="24"/>
      <c r="J28" s="26"/>
      <c r="K28" s="26"/>
      <c r="L28" s="26"/>
      <c r="M28" s="26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</row>
    <row r="29" spans="1:36" s="19" customFormat="1" ht="14.25" x14ac:dyDescent="0.25">
      <c r="B29" s="19" t="s">
        <v>19</v>
      </c>
      <c r="C29" s="27"/>
      <c r="D29" s="27"/>
      <c r="E29" s="27"/>
      <c r="F29" s="27"/>
      <c r="G29" s="28"/>
      <c r="H29" s="27"/>
      <c r="I29" s="27"/>
      <c r="J29" s="29"/>
      <c r="K29" s="29"/>
      <c r="L29" s="29"/>
      <c r="M29" s="29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</row>
    <row r="31" spans="1:36" ht="14.25" x14ac:dyDescent="0.25">
      <c r="B31" s="30" t="s">
        <v>45</v>
      </c>
      <c r="C31" s="16" t="s">
        <v>24</v>
      </c>
      <c r="D31" s="16" t="s">
        <v>25</v>
      </c>
      <c r="E31" s="16" t="s">
        <v>26</v>
      </c>
      <c r="F31" s="16" t="s">
        <v>27</v>
      </c>
      <c r="G31" s="16" t="s">
        <v>28</v>
      </c>
      <c r="H31" s="16" t="s">
        <v>29</v>
      </c>
    </row>
    <row r="32" spans="1:36" ht="14.25" x14ac:dyDescent="0.25">
      <c r="B32" s="30" t="s">
        <v>316</v>
      </c>
      <c r="C32" s="16">
        <v>30</v>
      </c>
      <c r="D32" s="16">
        <v>24</v>
      </c>
      <c r="E32" s="16">
        <v>20</v>
      </c>
      <c r="F32" s="16">
        <v>18</v>
      </c>
      <c r="G32" s="16">
        <v>16</v>
      </c>
      <c r="H32" s="16">
        <v>14</v>
      </c>
    </row>
    <row r="33" spans="2:8" ht="14.25" x14ac:dyDescent="0.25">
      <c r="B33" s="30" t="s">
        <v>317</v>
      </c>
      <c r="C33" s="16">
        <v>20</v>
      </c>
      <c r="D33" s="16">
        <v>18</v>
      </c>
      <c r="E33" s="16">
        <v>16</v>
      </c>
      <c r="F33" s="16">
        <v>14</v>
      </c>
      <c r="G33" s="16">
        <v>12</v>
      </c>
      <c r="H33" s="16">
        <v>10</v>
      </c>
    </row>
    <row r="34" spans="2:8" ht="14.25" x14ac:dyDescent="0.25">
      <c r="B34" s="30" t="s">
        <v>318</v>
      </c>
      <c r="C34" s="16">
        <v>20</v>
      </c>
      <c r="D34" s="16">
        <v>18</v>
      </c>
      <c r="E34" s="16">
        <v>16</v>
      </c>
      <c r="F34" s="16">
        <v>14</v>
      </c>
      <c r="G34" s="16">
        <v>12</v>
      </c>
      <c r="H34" s="16">
        <v>10</v>
      </c>
    </row>
    <row r="35" spans="2:8" ht="14.25" x14ac:dyDescent="0.25">
      <c r="B35" s="30" t="s">
        <v>319</v>
      </c>
      <c r="C35" s="16">
        <v>20</v>
      </c>
      <c r="D35" s="16">
        <v>18</v>
      </c>
      <c r="E35" s="16">
        <v>16</v>
      </c>
      <c r="F35" s="16">
        <v>14</v>
      </c>
      <c r="G35" s="16">
        <v>12</v>
      </c>
      <c r="H35" s="16">
        <v>10</v>
      </c>
    </row>
    <row r="36" spans="2:8" ht="14.25" x14ac:dyDescent="0.25">
      <c r="B36" s="31"/>
      <c r="C36" s="32"/>
      <c r="D36" s="32"/>
      <c r="E36" s="33"/>
      <c r="F36" s="33"/>
      <c r="G36" s="33"/>
      <c r="H36" s="15"/>
    </row>
    <row r="37" spans="2:8" ht="14.25" x14ac:dyDescent="0.25">
      <c r="B37" s="30" t="s">
        <v>45</v>
      </c>
      <c r="C37" s="16" t="s">
        <v>30</v>
      </c>
      <c r="D37" s="16" t="s">
        <v>31</v>
      </c>
      <c r="E37" s="16" t="s">
        <v>32</v>
      </c>
      <c r="F37" s="16" t="s">
        <v>33</v>
      </c>
      <c r="G37" s="16" t="s">
        <v>34</v>
      </c>
      <c r="H37" s="16" t="s">
        <v>35</v>
      </c>
    </row>
    <row r="38" spans="2:8" ht="14.25" x14ac:dyDescent="0.25">
      <c r="B38" s="30" t="s">
        <v>316</v>
      </c>
      <c r="C38" s="16">
        <v>12</v>
      </c>
      <c r="D38" s="16">
        <v>10</v>
      </c>
      <c r="E38" s="16">
        <v>8</v>
      </c>
      <c r="F38" s="16">
        <v>6</v>
      </c>
      <c r="G38" s="16">
        <v>4</v>
      </c>
      <c r="H38" s="16">
        <v>2</v>
      </c>
    </row>
    <row r="39" spans="2:8" ht="14.25" x14ac:dyDescent="0.25">
      <c r="B39" s="30" t="s">
        <v>317</v>
      </c>
      <c r="C39" s="16">
        <v>8</v>
      </c>
      <c r="D39" s="16">
        <v>6</v>
      </c>
      <c r="E39" s="16">
        <v>4</v>
      </c>
      <c r="F39" s="16">
        <v>2</v>
      </c>
      <c r="G39" s="16">
        <v>0</v>
      </c>
      <c r="H39" s="16">
        <v>0</v>
      </c>
    </row>
    <row r="40" spans="2:8" ht="14.25" x14ac:dyDescent="0.25">
      <c r="B40" s="30" t="s">
        <v>318</v>
      </c>
      <c r="C40" s="16">
        <v>8</v>
      </c>
      <c r="D40" s="16">
        <v>6</v>
      </c>
      <c r="E40" s="16">
        <v>4</v>
      </c>
      <c r="F40" s="16">
        <v>2</v>
      </c>
      <c r="G40" s="16">
        <v>0</v>
      </c>
      <c r="H40" s="16">
        <v>0</v>
      </c>
    </row>
    <row r="41" spans="2:8" ht="14.25" x14ac:dyDescent="0.25">
      <c r="B41" s="30" t="s">
        <v>319</v>
      </c>
      <c r="C41" s="16">
        <v>8</v>
      </c>
      <c r="D41" s="16">
        <v>6</v>
      </c>
      <c r="E41" s="16">
        <v>4</v>
      </c>
      <c r="F41" s="16">
        <v>2</v>
      </c>
      <c r="G41" s="16">
        <v>0</v>
      </c>
      <c r="H41" s="16">
        <v>0</v>
      </c>
    </row>
    <row r="42" spans="2:8" x14ac:dyDescent="0.25">
      <c r="C42" s="4"/>
      <c r="D42" s="4"/>
    </row>
    <row r="43" spans="2:8" x14ac:dyDescent="0.25">
      <c r="D43" s="4"/>
    </row>
    <row r="44" spans="2:8" x14ac:dyDescent="0.25">
      <c r="B44" s="1" t="s">
        <v>86</v>
      </c>
      <c r="D44" s="4"/>
    </row>
    <row r="45" spans="2:8" x14ac:dyDescent="0.25">
      <c r="B45" s="1" t="s">
        <v>87</v>
      </c>
      <c r="D45" s="4"/>
    </row>
  </sheetData>
  <mergeCells count="1">
    <mergeCell ref="A15:H15"/>
  </mergeCells>
  <phoneticPr fontId="14" type="noConversion"/>
  <pageMargins left="0.75" right="0.59" top="1" bottom="1" header="0.5" footer="0.5"/>
  <pageSetup paperSize="9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5">
    <pageSetUpPr fitToPage="1"/>
  </sheetPr>
  <dimension ref="A1:AJ48"/>
  <sheetViews>
    <sheetView workbookViewId="0">
      <selection activeCell="H1" sqref="H1"/>
    </sheetView>
  </sheetViews>
  <sheetFormatPr defaultRowHeight="15" x14ac:dyDescent="0.25"/>
  <cols>
    <col min="1" max="1" width="4.75" style="4" customWidth="1"/>
    <col min="2" max="2" width="20.625" style="4" customWidth="1"/>
    <col min="3" max="6" width="9.625" style="5" customWidth="1"/>
    <col min="7" max="7" width="9.625" style="2" customWidth="1"/>
    <col min="8" max="8" width="9.125" style="5" customWidth="1"/>
    <col min="9" max="9" width="9" style="5"/>
    <col min="10" max="13" width="9" style="6"/>
    <col min="14" max="36" width="9" style="5"/>
    <col min="37" max="16384" width="9" style="4"/>
  </cols>
  <sheetData>
    <row r="1" spans="1:36" s="1" customFormat="1" x14ac:dyDescent="0.25">
      <c r="A1" s="1" t="s">
        <v>258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" customFormat="1" x14ac:dyDescent="0.25">
      <c r="A2" s="1" t="s">
        <v>264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O3" s="5">
        <v>7</v>
      </c>
      <c r="P3" s="5">
        <v>7</v>
      </c>
      <c r="Q3" s="5">
        <v>26</v>
      </c>
      <c r="R3" s="5">
        <v>26</v>
      </c>
    </row>
    <row r="4" spans="1:36" s="12" customFormat="1" ht="12.75" x14ac:dyDescent="0.25">
      <c r="A4" s="7" t="s">
        <v>36</v>
      </c>
      <c r="B4" s="8" t="s">
        <v>37</v>
      </c>
      <c r="C4" s="9" t="s">
        <v>38</v>
      </c>
      <c r="D4" s="9" t="s">
        <v>201</v>
      </c>
      <c r="E4" s="9" t="s">
        <v>40</v>
      </c>
      <c r="F4" s="9" t="s">
        <v>41</v>
      </c>
      <c r="G4" s="9" t="s">
        <v>1</v>
      </c>
      <c r="H4" s="9" t="s">
        <v>227</v>
      </c>
      <c r="I4" s="10"/>
      <c r="J4" s="11" t="s">
        <v>38</v>
      </c>
      <c r="K4" s="11" t="s">
        <v>201</v>
      </c>
      <c r="L4" s="11" t="s">
        <v>40</v>
      </c>
      <c r="M4" s="11" t="s">
        <v>41</v>
      </c>
      <c r="N4" s="10"/>
      <c r="O4" s="9" t="s">
        <v>38</v>
      </c>
      <c r="P4" s="9" t="s">
        <v>201</v>
      </c>
      <c r="Q4" s="9" t="s">
        <v>40</v>
      </c>
      <c r="R4" s="9" t="s">
        <v>41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13">
        <v>1</v>
      </c>
      <c r="B5" s="14" t="s">
        <v>241</v>
      </c>
      <c r="C5" s="15">
        <v>16</v>
      </c>
      <c r="D5" s="16">
        <v>19</v>
      </c>
      <c r="E5" s="16">
        <v>20</v>
      </c>
      <c r="F5" s="15">
        <v>6</v>
      </c>
      <c r="G5" s="17">
        <f t="shared" ref="G5:G16" si="0">SUM(C5:F5)</f>
        <v>61</v>
      </c>
      <c r="H5" s="18">
        <f t="shared" ref="H5:H16" si="1">SUM(J5:M5)</f>
        <v>316.75824175824175</v>
      </c>
      <c r="J5" s="18">
        <f t="shared" ref="J5:J16" si="2">O5/O$3*150</f>
        <v>96.428571428571431</v>
      </c>
      <c r="K5" s="18">
        <f t="shared" ref="K5:K16" si="3">P5/P$3*100</f>
        <v>85.714285714285708</v>
      </c>
      <c r="L5" s="18">
        <f t="shared" ref="L5:L16" si="4">Q5/Q$3*100</f>
        <v>92.307692307692307</v>
      </c>
      <c r="M5" s="18">
        <f t="shared" ref="M5:M16" si="5">R5/R$3*100</f>
        <v>42.307692307692307</v>
      </c>
      <c r="O5" s="18">
        <v>4.5</v>
      </c>
      <c r="P5" s="18">
        <v>6</v>
      </c>
      <c r="Q5" s="18">
        <v>24</v>
      </c>
      <c r="R5" s="18">
        <v>11</v>
      </c>
    </row>
    <row r="6" spans="1:36" x14ac:dyDescent="0.25">
      <c r="A6" s="13">
        <v>2</v>
      </c>
      <c r="B6" s="14" t="s">
        <v>237</v>
      </c>
      <c r="C6" s="15">
        <v>14</v>
      </c>
      <c r="D6" s="16">
        <v>14</v>
      </c>
      <c r="E6" s="16">
        <v>10</v>
      </c>
      <c r="F6" s="15">
        <v>16</v>
      </c>
      <c r="G6" s="17">
        <f t="shared" si="0"/>
        <v>54</v>
      </c>
      <c r="H6" s="18">
        <f t="shared" si="1"/>
        <v>291.4835164835165</v>
      </c>
      <c r="J6" s="18">
        <f t="shared" si="2"/>
        <v>96.428571428571431</v>
      </c>
      <c r="K6" s="18">
        <f t="shared" si="3"/>
        <v>64.285714285714292</v>
      </c>
      <c r="L6" s="18">
        <f t="shared" si="4"/>
        <v>59.615384615384613</v>
      </c>
      <c r="M6" s="18">
        <f t="shared" si="5"/>
        <v>71.15384615384616</v>
      </c>
      <c r="O6" s="18">
        <v>4.5</v>
      </c>
      <c r="P6" s="18">
        <v>4.5</v>
      </c>
      <c r="Q6" s="18">
        <v>15.5</v>
      </c>
      <c r="R6" s="18">
        <v>18.5</v>
      </c>
    </row>
    <row r="7" spans="1:36" x14ac:dyDescent="0.25">
      <c r="A7" s="13">
        <v>3</v>
      </c>
      <c r="B7" s="14" t="s">
        <v>3</v>
      </c>
      <c r="C7" s="15">
        <v>12</v>
      </c>
      <c r="D7" s="16">
        <v>12</v>
      </c>
      <c r="E7" s="16">
        <v>16</v>
      </c>
      <c r="F7" s="15">
        <v>12</v>
      </c>
      <c r="G7" s="17">
        <f t="shared" si="0"/>
        <v>52</v>
      </c>
      <c r="H7" s="18">
        <f t="shared" si="1"/>
        <v>281.31868131868129</v>
      </c>
      <c r="J7" s="18">
        <f t="shared" si="2"/>
        <v>85.714285714285708</v>
      </c>
      <c r="K7" s="18">
        <f t="shared" si="3"/>
        <v>57.142857142857139</v>
      </c>
      <c r="L7" s="18">
        <f t="shared" si="4"/>
        <v>69.230769230769226</v>
      </c>
      <c r="M7" s="18">
        <f t="shared" si="5"/>
        <v>69.230769230769226</v>
      </c>
      <c r="O7" s="18">
        <v>4</v>
      </c>
      <c r="P7" s="18">
        <v>4</v>
      </c>
      <c r="Q7" s="18">
        <v>18</v>
      </c>
      <c r="R7" s="18">
        <v>18</v>
      </c>
    </row>
    <row r="8" spans="1:36" x14ac:dyDescent="0.25">
      <c r="A8" s="13">
        <v>4</v>
      </c>
      <c r="B8" s="14" t="s">
        <v>259</v>
      </c>
      <c r="C8" s="15">
        <v>24</v>
      </c>
      <c r="D8" s="16">
        <v>10</v>
      </c>
      <c r="E8" s="16"/>
      <c r="F8" s="15">
        <v>18</v>
      </c>
      <c r="G8" s="17">
        <f t="shared" si="0"/>
        <v>52</v>
      </c>
      <c r="H8" s="18">
        <f t="shared" si="1"/>
        <v>243.13186813186812</v>
      </c>
      <c r="J8" s="18">
        <f t="shared" si="2"/>
        <v>107.14285714285714</v>
      </c>
      <c r="K8" s="18">
        <f t="shared" si="3"/>
        <v>57.142857142857139</v>
      </c>
      <c r="L8" s="18">
        <f t="shared" si="4"/>
        <v>0</v>
      </c>
      <c r="M8" s="18">
        <f t="shared" si="5"/>
        <v>78.84615384615384</v>
      </c>
      <c r="O8" s="18">
        <v>5</v>
      </c>
      <c r="P8" s="18">
        <v>4</v>
      </c>
      <c r="Q8" s="18"/>
      <c r="R8" s="18">
        <v>20.5</v>
      </c>
    </row>
    <row r="9" spans="1:36" x14ac:dyDescent="0.25">
      <c r="A9" s="13">
        <v>5</v>
      </c>
      <c r="B9" s="14" t="s">
        <v>253</v>
      </c>
      <c r="C9" s="15">
        <v>4</v>
      </c>
      <c r="D9" s="16">
        <v>16</v>
      </c>
      <c r="E9" s="16">
        <v>12</v>
      </c>
      <c r="F9" s="15">
        <v>14</v>
      </c>
      <c r="G9" s="17">
        <f t="shared" si="0"/>
        <v>46</v>
      </c>
      <c r="H9" s="18">
        <f t="shared" si="1"/>
        <v>277.19780219780222</v>
      </c>
      <c r="J9" s="18">
        <f t="shared" si="2"/>
        <v>75</v>
      </c>
      <c r="K9" s="18">
        <f t="shared" si="3"/>
        <v>71.428571428571431</v>
      </c>
      <c r="L9" s="18">
        <f t="shared" si="4"/>
        <v>61.53846153846154</v>
      </c>
      <c r="M9" s="18">
        <f t="shared" si="5"/>
        <v>69.230769230769226</v>
      </c>
      <c r="O9" s="18">
        <v>3.5</v>
      </c>
      <c r="P9" s="18">
        <v>5</v>
      </c>
      <c r="Q9" s="18">
        <v>16</v>
      </c>
      <c r="R9" s="18">
        <v>18</v>
      </c>
    </row>
    <row r="10" spans="1:36" x14ac:dyDescent="0.25">
      <c r="A10" s="13">
        <v>6</v>
      </c>
      <c r="B10" s="14" t="s">
        <v>115</v>
      </c>
      <c r="C10" s="15">
        <v>10</v>
      </c>
      <c r="D10" s="16">
        <v>19</v>
      </c>
      <c r="E10" s="16"/>
      <c r="F10" s="15">
        <v>10</v>
      </c>
      <c r="G10" s="17">
        <f t="shared" si="0"/>
        <v>39</v>
      </c>
      <c r="H10" s="18">
        <f t="shared" si="1"/>
        <v>226.09890109890111</v>
      </c>
      <c r="J10" s="18">
        <f t="shared" si="2"/>
        <v>75</v>
      </c>
      <c r="K10" s="18">
        <f t="shared" si="3"/>
        <v>85.714285714285708</v>
      </c>
      <c r="L10" s="18">
        <f t="shared" si="4"/>
        <v>0</v>
      </c>
      <c r="M10" s="18">
        <f t="shared" si="5"/>
        <v>65.384615384615387</v>
      </c>
      <c r="O10" s="18">
        <v>3.5</v>
      </c>
      <c r="P10" s="18">
        <v>6</v>
      </c>
      <c r="Q10" s="18"/>
      <c r="R10" s="18">
        <v>17</v>
      </c>
    </row>
    <row r="11" spans="1:36" x14ac:dyDescent="0.25">
      <c r="A11" s="13">
        <v>7</v>
      </c>
      <c r="B11" s="14" t="s">
        <v>254</v>
      </c>
      <c r="C11" s="15">
        <v>8</v>
      </c>
      <c r="D11" s="16">
        <v>6</v>
      </c>
      <c r="E11" s="16">
        <v>8</v>
      </c>
      <c r="F11" s="15">
        <v>8</v>
      </c>
      <c r="G11" s="17">
        <f t="shared" si="0"/>
        <v>30</v>
      </c>
      <c r="H11" s="18">
        <f t="shared" si="1"/>
        <v>251.37362637362637</v>
      </c>
      <c r="J11" s="18">
        <f t="shared" si="2"/>
        <v>75</v>
      </c>
      <c r="K11" s="18">
        <f t="shared" si="3"/>
        <v>57.142857142857139</v>
      </c>
      <c r="L11" s="18">
        <f t="shared" si="4"/>
        <v>55.769230769230774</v>
      </c>
      <c r="M11" s="18">
        <f t="shared" si="5"/>
        <v>63.46153846153846</v>
      </c>
      <c r="O11" s="18">
        <v>3.5</v>
      </c>
      <c r="P11" s="18">
        <v>4</v>
      </c>
      <c r="Q11" s="18">
        <v>14.5</v>
      </c>
      <c r="R11" s="18">
        <v>16.5</v>
      </c>
    </row>
    <row r="12" spans="1:36" x14ac:dyDescent="0.25">
      <c r="A12" s="13">
        <v>8</v>
      </c>
      <c r="B12" s="14" t="s">
        <v>12</v>
      </c>
      <c r="C12" s="15">
        <v>0</v>
      </c>
      <c r="D12" s="16">
        <v>0</v>
      </c>
      <c r="E12" s="16">
        <v>4</v>
      </c>
      <c r="F12" s="15">
        <v>4</v>
      </c>
      <c r="G12" s="17">
        <f t="shared" si="0"/>
        <v>8</v>
      </c>
      <c r="H12" s="18">
        <f t="shared" si="1"/>
        <v>182.14285714285717</v>
      </c>
      <c r="J12" s="18">
        <f t="shared" si="2"/>
        <v>64.285714285714278</v>
      </c>
      <c r="K12" s="18">
        <f t="shared" si="3"/>
        <v>42.857142857142854</v>
      </c>
      <c r="L12" s="18">
        <f t="shared" si="4"/>
        <v>32.692307692307693</v>
      </c>
      <c r="M12" s="18">
        <f t="shared" si="5"/>
        <v>42.307692307692307</v>
      </c>
      <c r="O12" s="18">
        <v>3</v>
      </c>
      <c r="P12" s="18">
        <v>3</v>
      </c>
      <c r="Q12" s="18">
        <v>8.5</v>
      </c>
      <c r="R12" s="18">
        <v>11</v>
      </c>
    </row>
    <row r="13" spans="1:36" x14ac:dyDescent="0.25">
      <c r="A13" s="13">
        <v>9</v>
      </c>
      <c r="B13" s="14" t="s">
        <v>261</v>
      </c>
      <c r="C13" s="15">
        <v>0</v>
      </c>
      <c r="D13" s="16">
        <v>0</v>
      </c>
      <c r="E13" s="16">
        <v>2</v>
      </c>
      <c r="F13" s="15">
        <v>0</v>
      </c>
      <c r="G13" s="17">
        <f t="shared" si="0"/>
        <v>2</v>
      </c>
      <c r="H13" s="18">
        <f t="shared" si="1"/>
        <v>100.82417582417581</v>
      </c>
      <c r="J13" s="18">
        <f t="shared" si="2"/>
        <v>21.428571428571427</v>
      </c>
      <c r="K13" s="18">
        <f t="shared" si="3"/>
        <v>42.857142857142854</v>
      </c>
      <c r="L13" s="18">
        <f t="shared" si="4"/>
        <v>32.692307692307693</v>
      </c>
      <c r="M13" s="18">
        <f t="shared" si="5"/>
        <v>3.8461538461538463</v>
      </c>
      <c r="O13" s="18">
        <v>1</v>
      </c>
      <c r="P13" s="18">
        <v>3</v>
      </c>
      <c r="Q13" s="18">
        <v>8.5</v>
      </c>
      <c r="R13" s="18">
        <v>1</v>
      </c>
    </row>
    <row r="14" spans="1:36" x14ac:dyDescent="0.25">
      <c r="A14" s="13">
        <v>10</v>
      </c>
      <c r="B14" s="14" t="s">
        <v>222</v>
      </c>
      <c r="C14" s="15"/>
      <c r="D14" s="16">
        <v>0</v>
      </c>
      <c r="E14" s="16" t="s">
        <v>265</v>
      </c>
      <c r="F14" s="15">
        <v>2</v>
      </c>
      <c r="G14" s="17">
        <f t="shared" si="0"/>
        <v>2</v>
      </c>
      <c r="H14" s="18">
        <f t="shared" si="1"/>
        <v>46.978021978021978</v>
      </c>
      <c r="J14" s="18">
        <f t="shared" si="2"/>
        <v>0</v>
      </c>
      <c r="K14" s="18">
        <f t="shared" si="3"/>
        <v>14.285714285714285</v>
      </c>
      <c r="L14" s="18">
        <f t="shared" si="4"/>
        <v>0</v>
      </c>
      <c r="M14" s="18">
        <f t="shared" si="5"/>
        <v>32.692307692307693</v>
      </c>
      <c r="O14" s="18"/>
      <c r="P14" s="18">
        <v>1</v>
      </c>
      <c r="Q14" s="18">
        <v>0</v>
      </c>
      <c r="R14" s="18">
        <v>8.5</v>
      </c>
    </row>
    <row r="15" spans="1:36" x14ac:dyDescent="0.25">
      <c r="A15" s="13">
        <v>11</v>
      </c>
      <c r="B15" s="14" t="s">
        <v>236</v>
      </c>
      <c r="C15" s="15">
        <v>0</v>
      </c>
      <c r="D15" s="16">
        <v>0</v>
      </c>
      <c r="E15" s="16">
        <v>0</v>
      </c>
      <c r="F15" s="16">
        <v>0</v>
      </c>
      <c r="G15" s="17">
        <f t="shared" si="0"/>
        <v>0</v>
      </c>
      <c r="H15" s="18">
        <f t="shared" si="1"/>
        <v>134.34065934065933</v>
      </c>
      <c r="J15" s="18">
        <f t="shared" si="2"/>
        <v>42.857142857142854</v>
      </c>
      <c r="K15" s="18">
        <f t="shared" si="3"/>
        <v>35.714285714285715</v>
      </c>
      <c r="L15" s="18">
        <f t="shared" si="4"/>
        <v>25</v>
      </c>
      <c r="M15" s="18">
        <f t="shared" si="5"/>
        <v>30.76923076923077</v>
      </c>
      <c r="O15" s="18">
        <v>2</v>
      </c>
      <c r="P15" s="18">
        <v>2.5</v>
      </c>
      <c r="Q15" s="18">
        <v>6.5</v>
      </c>
      <c r="R15" s="18">
        <v>8</v>
      </c>
    </row>
    <row r="16" spans="1:36" x14ac:dyDescent="0.25">
      <c r="A16" s="13">
        <v>12</v>
      </c>
      <c r="B16" s="14" t="s">
        <v>255</v>
      </c>
      <c r="C16" s="15">
        <v>0</v>
      </c>
      <c r="D16" s="16">
        <v>0</v>
      </c>
      <c r="E16" s="16">
        <v>0</v>
      </c>
      <c r="F16" s="16">
        <v>0</v>
      </c>
      <c r="G16" s="17">
        <f t="shared" si="0"/>
        <v>0</v>
      </c>
      <c r="H16" s="18">
        <f t="shared" si="1"/>
        <v>96.428571428571416</v>
      </c>
      <c r="J16" s="18">
        <f t="shared" si="2"/>
        <v>42.857142857142854</v>
      </c>
      <c r="K16" s="18">
        <f t="shared" si="3"/>
        <v>28.571428571428569</v>
      </c>
      <c r="L16" s="18">
        <f t="shared" si="4"/>
        <v>17.307692307692307</v>
      </c>
      <c r="M16" s="18">
        <f t="shared" si="5"/>
        <v>7.6923076923076925</v>
      </c>
      <c r="O16" s="18">
        <v>2</v>
      </c>
      <c r="P16" s="18">
        <v>2</v>
      </c>
      <c r="Q16" s="18">
        <v>4.5</v>
      </c>
      <c r="R16" s="18">
        <v>2</v>
      </c>
    </row>
    <row r="18" spans="1:36" ht="15.75" x14ac:dyDescent="0.25">
      <c r="A18" s="47" t="s">
        <v>58</v>
      </c>
      <c r="B18" s="48"/>
      <c r="C18" s="48"/>
      <c r="D18" s="48"/>
      <c r="E18" s="48"/>
      <c r="F18" s="48"/>
      <c r="G18" s="48"/>
      <c r="H18" s="48"/>
    </row>
    <row r="19" spans="1:36" s="25" customFormat="1" ht="12.75" x14ac:dyDescent="0.25">
      <c r="A19" s="20">
        <v>13</v>
      </c>
      <c r="B19" s="21" t="s">
        <v>235</v>
      </c>
      <c r="C19" s="22">
        <v>20</v>
      </c>
      <c r="D19" s="20"/>
      <c r="E19" s="20"/>
      <c r="F19" s="20">
        <v>20</v>
      </c>
      <c r="G19" s="9">
        <f t="shared" ref="G19:G30" si="6">SUM(C19:F19)</f>
        <v>40</v>
      </c>
      <c r="H19" s="23">
        <f t="shared" ref="H19:H30" si="7">SUM(J19:M19)</f>
        <v>195.60439560439559</v>
      </c>
      <c r="I19" s="24"/>
      <c r="J19" s="23">
        <f t="shared" ref="J19:J30" si="8">O19/O$3*150</f>
        <v>107.14285714285714</v>
      </c>
      <c r="K19" s="23">
        <f t="shared" ref="K19:K30" si="9">P19/P$3*100</f>
        <v>0</v>
      </c>
      <c r="L19" s="23">
        <f t="shared" ref="L19:L30" si="10">Q19/Q$3*100</f>
        <v>0</v>
      </c>
      <c r="M19" s="23">
        <f t="shared" ref="M19:M30" si="11">R19/R$3*100</f>
        <v>88.461538461538453</v>
      </c>
      <c r="N19" s="24"/>
      <c r="O19" s="23">
        <v>5</v>
      </c>
      <c r="P19" s="23"/>
      <c r="Q19" s="23"/>
      <c r="R19" s="23">
        <v>23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25" customFormat="1" ht="12.75" x14ac:dyDescent="0.25">
      <c r="A20" s="20">
        <v>14</v>
      </c>
      <c r="B20" s="21" t="s">
        <v>82</v>
      </c>
      <c r="C20" s="22">
        <v>30</v>
      </c>
      <c r="D20" s="20">
        <v>2</v>
      </c>
      <c r="E20" s="20"/>
      <c r="F20" s="20"/>
      <c r="G20" s="9">
        <f t="shared" si="6"/>
        <v>32</v>
      </c>
      <c r="H20" s="23">
        <f t="shared" si="7"/>
        <v>178.57142857142856</v>
      </c>
      <c r="I20" s="24"/>
      <c r="J20" s="23">
        <f t="shared" si="8"/>
        <v>128.57142857142856</v>
      </c>
      <c r="K20" s="23">
        <f t="shared" si="9"/>
        <v>50</v>
      </c>
      <c r="L20" s="23">
        <f t="shared" si="10"/>
        <v>0</v>
      </c>
      <c r="M20" s="23">
        <f t="shared" si="11"/>
        <v>0</v>
      </c>
      <c r="N20" s="24"/>
      <c r="O20" s="23">
        <v>6</v>
      </c>
      <c r="P20" s="23">
        <v>3.5</v>
      </c>
      <c r="Q20" s="23"/>
      <c r="R20" s="23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s="25" customFormat="1" ht="12.75" x14ac:dyDescent="0.25">
      <c r="A21" s="20">
        <v>15</v>
      </c>
      <c r="B21" s="21" t="s">
        <v>263</v>
      </c>
      <c r="C21" s="22"/>
      <c r="D21" s="20">
        <v>4</v>
      </c>
      <c r="E21" s="20">
        <v>14</v>
      </c>
      <c r="F21" s="20"/>
      <c r="G21" s="9">
        <f t="shared" si="6"/>
        <v>18</v>
      </c>
      <c r="H21" s="23">
        <f t="shared" si="7"/>
        <v>122.52747252747253</v>
      </c>
      <c r="I21" s="24"/>
      <c r="J21" s="23">
        <f t="shared" si="8"/>
        <v>0</v>
      </c>
      <c r="K21" s="23">
        <f t="shared" si="9"/>
        <v>57.142857142857139</v>
      </c>
      <c r="L21" s="23">
        <f t="shared" si="10"/>
        <v>65.384615384615387</v>
      </c>
      <c r="M21" s="23">
        <f t="shared" si="11"/>
        <v>0</v>
      </c>
      <c r="N21" s="24"/>
      <c r="O21" s="23"/>
      <c r="P21" s="23">
        <v>4</v>
      </c>
      <c r="Q21" s="23">
        <v>17</v>
      </c>
      <c r="R21" s="23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s="25" customFormat="1" ht="12.75" x14ac:dyDescent="0.25">
      <c r="A22" s="20">
        <v>16</v>
      </c>
      <c r="B22" s="21" t="s">
        <v>251</v>
      </c>
      <c r="C22" s="22">
        <v>18</v>
      </c>
      <c r="D22" s="20"/>
      <c r="E22" s="20"/>
      <c r="F22" s="20"/>
      <c r="G22" s="9">
        <f t="shared" si="6"/>
        <v>18</v>
      </c>
      <c r="H22" s="23">
        <f t="shared" si="7"/>
        <v>96.428571428571431</v>
      </c>
      <c r="I22" s="24"/>
      <c r="J22" s="23">
        <f t="shared" si="8"/>
        <v>96.428571428571431</v>
      </c>
      <c r="K22" s="23">
        <f t="shared" si="9"/>
        <v>0</v>
      </c>
      <c r="L22" s="23">
        <f t="shared" si="10"/>
        <v>0</v>
      </c>
      <c r="M22" s="23">
        <f t="shared" si="11"/>
        <v>0</v>
      </c>
      <c r="N22" s="24"/>
      <c r="O22" s="23">
        <v>4.5</v>
      </c>
      <c r="P22" s="23"/>
      <c r="Q22" s="23"/>
      <c r="R22" s="23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s="25" customFormat="1" ht="12.75" x14ac:dyDescent="0.25">
      <c r="A23" s="20">
        <v>17</v>
      </c>
      <c r="B23" s="21" t="s">
        <v>242</v>
      </c>
      <c r="C23" s="22"/>
      <c r="D23" s="20"/>
      <c r="E23" s="20">
        <v>18</v>
      </c>
      <c r="F23" s="20"/>
      <c r="G23" s="9">
        <f t="shared" si="6"/>
        <v>18</v>
      </c>
      <c r="H23" s="23">
        <f t="shared" si="7"/>
        <v>78.84615384615384</v>
      </c>
      <c r="I23" s="24"/>
      <c r="J23" s="23">
        <f t="shared" si="8"/>
        <v>0</v>
      </c>
      <c r="K23" s="23">
        <f t="shared" si="9"/>
        <v>0</v>
      </c>
      <c r="L23" s="23">
        <f t="shared" si="10"/>
        <v>78.84615384615384</v>
      </c>
      <c r="M23" s="23">
        <f t="shared" si="11"/>
        <v>0</v>
      </c>
      <c r="N23" s="24"/>
      <c r="O23" s="23"/>
      <c r="P23" s="23"/>
      <c r="Q23" s="23">
        <v>20.5</v>
      </c>
      <c r="R23" s="23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s="25" customFormat="1" ht="12.75" x14ac:dyDescent="0.25">
      <c r="A24" s="20">
        <v>18</v>
      </c>
      <c r="B24" s="21" t="s">
        <v>83</v>
      </c>
      <c r="C24" s="22">
        <v>0</v>
      </c>
      <c r="D24" s="20">
        <v>8</v>
      </c>
      <c r="E24" s="20"/>
      <c r="F24" s="20"/>
      <c r="G24" s="9">
        <f t="shared" si="6"/>
        <v>8</v>
      </c>
      <c r="H24" s="23">
        <f t="shared" si="7"/>
        <v>89.285714285714278</v>
      </c>
      <c r="I24" s="24"/>
      <c r="J24" s="23">
        <f t="shared" si="8"/>
        <v>32.142857142857139</v>
      </c>
      <c r="K24" s="23">
        <f t="shared" si="9"/>
        <v>57.142857142857139</v>
      </c>
      <c r="L24" s="23">
        <f t="shared" si="10"/>
        <v>0</v>
      </c>
      <c r="M24" s="23">
        <f t="shared" si="11"/>
        <v>0</v>
      </c>
      <c r="N24" s="24"/>
      <c r="O24" s="23">
        <v>1.5</v>
      </c>
      <c r="P24" s="23">
        <v>4</v>
      </c>
      <c r="Q24" s="23"/>
      <c r="R24" s="23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s="25" customFormat="1" ht="12.75" x14ac:dyDescent="0.25">
      <c r="A25" s="20">
        <v>19</v>
      </c>
      <c r="B25" s="21" t="s">
        <v>16</v>
      </c>
      <c r="C25" s="22">
        <v>6</v>
      </c>
      <c r="D25" s="20"/>
      <c r="E25" s="20"/>
      <c r="F25" s="20">
        <v>0</v>
      </c>
      <c r="G25" s="9">
        <f t="shared" si="6"/>
        <v>6</v>
      </c>
      <c r="H25" s="23">
        <f t="shared" si="7"/>
        <v>98.07692307692308</v>
      </c>
      <c r="I25" s="24"/>
      <c r="J25" s="23">
        <f t="shared" si="8"/>
        <v>75</v>
      </c>
      <c r="K25" s="23">
        <f t="shared" si="9"/>
        <v>0</v>
      </c>
      <c r="L25" s="23">
        <f t="shared" si="10"/>
        <v>0</v>
      </c>
      <c r="M25" s="23">
        <f t="shared" si="11"/>
        <v>23.076923076923077</v>
      </c>
      <c r="N25" s="24"/>
      <c r="O25" s="23">
        <v>3.5</v>
      </c>
      <c r="P25" s="23"/>
      <c r="Q25" s="23"/>
      <c r="R25" s="23">
        <v>6</v>
      </c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</row>
    <row r="26" spans="1:36" s="25" customFormat="1" ht="12.75" x14ac:dyDescent="0.25">
      <c r="A26" s="20">
        <v>20</v>
      </c>
      <c r="B26" s="21" t="s">
        <v>214</v>
      </c>
      <c r="C26" s="22"/>
      <c r="D26" s="20">
        <v>0</v>
      </c>
      <c r="E26" s="20">
        <v>6</v>
      </c>
      <c r="F26" s="20"/>
      <c r="G26" s="9">
        <f t="shared" si="6"/>
        <v>6</v>
      </c>
      <c r="H26" s="23">
        <f t="shared" si="7"/>
        <v>87.087912087912088</v>
      </c>
      <c r="I26" s="24"/>
      <c r="J26" s="23">
        <f t="shared" si="8"/>
        <v>0</v>
      </c>
      <c r="K26" s="23">
        <f t="shared" si="9"/>
        <v>42.857142857142854</v>
      </c>
      <c r="L26" s="23">
        <f t="shared" si="10"/>
        <v>44.230769230769226</v>
      </c>
      <c r="M26" s="23">
        <f t="shared" si="11"/>
        <v>0</v>
      </c>
      <c r="N26" s="24"/>
      <c r="O26" s="23"/>
      <c r="P26" s="23">
        <v>3</v>
      </c>
      <c r="Q26" s="23">
        <v>11.5</v>
      </c>
      <c r="R26" s="23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</row>
    <row r="27" spans="1:36" s="25" customFormat="1" ht="12.75" x14ac:dyDescent="0.25">
      <c r="A27" s="20">
        <v>21</v>
      </c>
      <c r="B27" s="21" t="s">
        <v>262</v>
      </c>
      <c r="C27" s="22">
        <v>2</v>
      </c>
      <c r="D27" s="20">
        <v>0</v>
      </c>
      <c r="E27" s="20"/>
      <c r="F27" s="20"/>
      <c r="G27" s="9">
        <f t="shared" si="6"/>
        <v>2</v>
      </c>
      <c r="H27" s="23">
        <f t="shared" si="7"/>
        <v>107.14285714285714</v>
      </c>
      <c r="I27" s="24"/>
      <c r="J27" s="23">
        <f t="shared" si="8"/>
        <v>64.285714285714278</v>
      </c>
      <c r="K27" s="23">
        <f t="shared" si="9"/>
        <v>42.857142857142854</v>
      </c>
      <c r="L27" s="23">
        <f t="shared" si="10"/>
        <v>0</v>
      </c>
      <c r="M27" s="23">
        <f t="shared" si="11"/>
        <v>0</v>
      </c>
      <c r="N27" s="24"/>
      <c r="O27" s="23">
        <v>3</v>
      </c>
      <c r="P27" s="23">
        <v>3</v>
      </c>
      <c r="Q27" s="23"/>
      <c r="R27" s="23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</row>
    <row r="28" spans="1:36" s="25" customFormat="1" ht="12.75" x14ac:dyDescent="0.25">
      <c r="A28" s="20">
        <v>22</v>
      </c>
      <c r="B28" s="21" t="s">
        <v>114</v>
      </c>
      <c r="C28" s="22">
        <v>0</v>
      </c>
      <c r="D28" s="20"/>
      <c r="E28" s="20"/>
      <c r="F28" s="20"/>
      <c r="G28" s="9">
        <f t="shared" si="6"/>
        <v>0</v>
      </c>
      <c r="H28" s="23">
        <f t="shared" si="7"/>
        <v>32.142857142857139</v>
      </c>
      <c r="I28" s="24"/>
      <c r="J28" s="23">
        <f t="shared" si="8"/>
        <v>32.142857142857139</v>
      </c>
      <c r="K28" s="23">
        <f t="shared" si="9"/>
        <v>0</v>
      </c>
      <c r="L28" s="23">
        <f t="shared" si="10"/>
        <v>0</v>
      </c>
      <c r="M28" s="23">
        <f t="shared" si="11"/>
        <v>0</v>
      </c>
      <c r="N28" s="24"/>
      <c r="O28" s="23">
        <v>1.5</v>
      </c>
      <c r="P28" s="23"/>
      <c r="Q28" s="23"/>
      <c r="R28" s="23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</row>
    <row r="29" spans="1:36" s="25" customFormat="1" ht="12.75" x14ac:dyDescent="0.25">
      <c r="A29" s="20">
        <v>23</v>
      </c>
      <c r="B29" s="21" t="s">
        <v>260</v>
      </c>
      <c r="C29" s="22"/>
      <c r="D29" s="20"/>
      <c r="E29" s="20"/>
      <c r="F29" s="20">
        <v>0</v>
      </c>
      <c r="G29" s="9">
        <f t="shared" si="6"/>
        <v>0</v>
      </c>
      <c r="H29" s="23">
        <f t="shared" si="7"/>
        <v>11.538461538461538</v>
      </c>
      <c r="I29" s="24"/>
      <c r="J29" s="23">
        <f t="shared" si="8"/>
        <v>0</v>
      </c>
      <c r="K29" s="23">
        <f t="shared" si="9"/>
        <v>0</v>
      </c>
      <c r="L29" s="23">
        <f t="shared" si="10"/>
        <v>0</v>
      </c>
      <c r="M29" s="23">
        <f t="shared" si="11"/>
        <v>11.538461538461538</v>
      </c>
      <c r="N29" s="24"/>
      <c r="O29" s="23"/>
      <c r="P29" s="23"/>
      <c r="Q29" s="23"/>
      <c r="R29" s="23">
        <v>3</v>
      </c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</row>
    <row r="30" spans="1:36" s="25" customFormat="1" ht="12.75" x14ac:dyDescent="0.25">
      <c r="A30" s="20">
        <v>24</v>
      </c>
      <c r="B30" s="21" t="s">
        <v>68</v>
      </c>
      <c r="C30" s="22"/>
      <c r="D30" s="20">
        <v>0</v>
      </c>
      <c r="E30" s="20">
        <v>0</v>
      </c>
      <c r="F30" s="20"/>
      <c r="G30" s="9">
        <f t="shared" si="6"/>
        <v>0</v>
      </c>
      <c r="H30" s="23">
        <f t="shared" si="7"/>
        <v>7.6923076923076925</v>
      </c>
      <c r="I30" s="24"/>
      <c r="J30" s="23">
        <f t="shared" si="8"/>
        <v>0</v>
      </c>
      <c r="K30" s="23">
        <f t="shared" si="9"/>
        <v>0</v>
      </c>
      <c r="L30" s="23">
        <f t="shared" si="10"/>
        <v>7.6923076923076925</v>
      </c>
      <c r="M30" s="23">
        <f t="shared" si="11"/>
        <v>0</v>
      </c>
      <c r="N30" s="24"/>
      <c r="O30" s="23"/>
      <c r="P30" s="23">
        <v>0</v>
      </c>
      <c r="Q30" s="23">
        <v>2</v>
      </c>
      <c r="R30" s="23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</row>
    <row r="31" spans="1:36" s="25" customFormat="1" ht="12.75" x14ac:dyDescent="0.25">
      <c r="C31" s="24"/>
      <c r="D31" s="24"/>
      <c r="E31" s="24"/>
      <c r="F31" s="24"/>
      <c r="G31" s="10"/>
      <c r="H31" s="24"/>
      <c r="I31" s="24"/>
      <c r="J31" s="26"/>
      <c r="K31" s="26"/>
      <c r="L31" s="26"/>
      <c r="M31" s="26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</row>
    <row r="32" spans="1:36" s="19" customFormat="1" ht="14.25" x14ac:dyDescent="0.25">
      <c r="B32" s="19" t="s">
        <v>19</v>
      </c>
      <c r="C32" s="27"/>
      <c r="D32" s="27"/>
      <c r="E32" s="27"/>
      <c r="F32" s="27"/>
      <c r="G32" s="28"/>
      <c r="H32" s="27"/>
      <c r="I32" s="27"/>
      <c r="J32" s="29"/>
      <c r="K32" s="29"/>
      <c r="L32" s="29"/>
      <c r="M32" s="29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</row>
    <row r="34" spans="2:8" ht="14.25" x14ac:dyDescent="0.25">
      <c r="B34" s="30" t="s">
        <v>45</v>
      </c>
      <c r="C34" s="16" t="s">
        <v>24</v>
      </c>
      <c r="D34" s="16" t="s">
        <v>25</v>
      </c>
      <c r="E34" s="16" t="s">
        <v>26</v>
      </c>
      <c r="F34" s="16" t="s">
        <v>27</v>
      </c>
      <c r="G34" s="16" t="s">
        <v>28</v>
      </c>
      <c r="H34" s="16" t="s">
        <v>29</v>
      </c>
    </row>
    <row r="35" spans="2:8" ht="14.25" x14ac:dyDescent="0.25">
      <c r="B35" s="30" t="s">
        <v>316</v>
      </c>
      <c r="C35" s="16">
        <v>30</v>
      </c>
      <c r="D35" s="16">
        <v>24</v>
      </c>
      <c r="E35" s="16">
        <v>20</v>
      </c>
      <c r="F35" s="16">
        <v>18</v>
      </c>
      <c r="G35" s="16">
        <v>16</v>
      </c>
      <c r="H35" s="16">
        <v>14</v>
      </c>
    </row>
    <row r="36" spans="2:8" ht="14.25" x14ac:dyDescent="0.25">
      <c r="B36" s="30" t="s">
        <v>317</v>
      </c>
      <c r="C36" s="16">
        <v>20</v>
      </c>
      <c r="D36" s="16">
        <v>18</v>
      </c>
      <c r="E36" s="16">
        <v>16</v>
      </c>
      <c r="F36" s="16">
        <v>14</v>
      </c>
      <c r="G36" s="16">
        <v>12</v>
      </c>
      <c r="H36" s="16">
        <v>10</v>
      </c>
    </row>
    <row r="37" spans="2:8" ht="14.25" x14ac:dyDescent="0.25">
      <c r="B37" s="30" t="s">
        <v>318</v>
      </c>
      <c r="C37" s="16">
        <v>20</v>
      </c>
      <c r="D37" s="16">
        <v>18</v>
      </c>
      <c r="E37" s="16">
        <v>16</v>
      </c>
      <c r="F37" s="16">
        <v>14</v>
      </c>
      <c r="G37" s="16">
        <v>12</v>
      </c>
      <c r="H37" s="16">
        <v>10</v>
      </c>
    </row>
    <row r="38" spans="2:8" ht="14.25" x14ac:dyDescent="0.25">
      <c r="B38" s="30" t="s">
        <v>319</v>
      </c>
      <c r="C38" s="16">
        <v>20</v>
      </c>
      <c r="D38" s="16">
        <v>18</v>
      </c>
      <c r="E38" s="16">
        <v>16</v>
      </c>
      <c r="F38" s="16">
        <v>14</v>
      </c>
      <c r="G38" s="16">
        <v>12</v>
      </c>
      <c r="H38" s="16">
        <v>10</v>
      </c>
    </row>
    <row r="39" spans="2:8" ht="14.25" x14ac:dyDescent="0.25">
      <c r="B39" s="31"/>
      <c r="C39" s="32"/>
      <c r="D39" s="32"/>
      <c r="E39" s="33"/>
      <c r="F39" s="33"/>
      <c r="G39" s="33"/>
      <c r="H39" s="15"/>
    </row>
    <row r="40" spans="2:8" ht="14.25" x14ac:dyDescent="0.25">
      <c r="B40" s="30" t="s">
        <v>45</v>
      </c>
      <c r="C40" s="16" t="s">
        <v>30</v>
      </c>
      <c r="D40" s="16" t="s">
        <v>31</v>
      </c>
      <c r="E40" s="16" t="s">
        <v>32</v>
      </c>
      <c r="F40" s="16" t="s">
        <v>33</v>
      </c>
      <c r="G40" s="16" t="s">
        <v>34</v>
      </c>
      <c r="H40" s="16" t="s">
        <v>35</v>
      </c>
    </row>
    <row r="41" spans="2:8" ht="14.25" x14ac:dyDescent="0.25">
      <c r="B41" s="30" t="s">
        <v>316</v>
      </c>
      <c r="C41" s="16">
        <v>12</v>
      </c>
      <c r="D41" s="16">
        <v>10</v>
      </c>
      <c r="E41" s="16">
        <v>8</v>
      </c>
      <c r="F41" s="16">
        <v>6</v>
      </c>
      <c r="G41" s="16">
        <v>4</v>
      </c>
      <c r="H41" s="16">
        <v>2</v>
      </c>
    </row>
    <row r="42" spans="2:8" ht="14.25" x14ac:dyDescent="0.25">
      <c r="B42" s="30" t="s">
        <v>317</v>
      </c>
      <c r="C42" s="16">
        <v>8</v>
      </c>
      <c r="D42" s="16">
        <v>6</v>
      </c>
      <c r="E42" s="16">
        <v>4</v>
      </c>
      <c r="F42" s="16">
        <v>2</v>
      </c>
      <c r="G42" s="16">
        <v>0</v>
      </c>
      <c r="H42" s="16">
        <v>0</v>
      </c>
    </row>
    <row r="43" spans="2:8" ht="14.25" x14ac:dyDescent="0.25">
      <c r="B43" s="30" t="s">
        <v>318</v>
      </c>
      <c r="C43" s="16">
        <v>8</v>
      </c>
      <c r="D43" s="16">
        <v>6</v>
      </c>
      <c r="E43" s="16">
        <v>4</v>
      </c>
      <c r="F43" s="16">
        <v>2</v>
      </c>
      <c r="G43" s="16">
        <v>0</v>
      </c>
      <c r="H43" s="16">
        <v>0</v>
      </c>
    </row>
    <row r="44" spans="2:8" ht="14.25" x14ac:dyDescent="0.25">
      <c r="B44" s="30" t="s">
        <v>319</v>
      </c>
      <c r="C44" s="16">
        <v>8</v>
      </c>
      <c r="D44" s="16">
        <v>6</v>
      </c>
      <c r="E44" s="16">
        <v>4</v>
      </c>
      <c r="F44" s="16">
        <v>2</v>
      </c>
      <c r="G44" s="16">
        <v>0</v>
      </c>
      <c r="H44" s="16">
        <v>0</v>
      </c>
    </row>
    <row r="45" spans="2:8" x14ac:dyDescent="0.25">
      <c r="C45" s="4"/>
      <c r="D45" s="4"/>
    </row>
    <row r="46" spans="2:8" x14ac:dyDescent="0.25">
      <c r="D46" s="4"/>
    </row>
    <row r="47" spans="2:8" x14ac:dyDescent="0.25">
      <c r="B47" s="1" t="s">
        <v>86</v>
      </c>
      <c r="D47" s="4"/>
    </row>
    <row r="48" spans="2:8" x14ac:dyDescent="0.25">
      <c r="B48" s="1" t="s">
        <v>87</v>
      </c>
      <c r="D48" s="4"/>
    </row>
  </sheetData>
  <mergeCells count="1">
    <mergeCell ref="A18:H18"/>
  </mergeCells>
  <phoneticPr fontId="14" type="noConversion"/>
  <pageMargins left="0.75" right="0.59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6"/>
  <dimension ref="A1:AJ71"/>
  <sheetViews>
    <sheetView workbookViewId="0">
      <selection activeCell="H1" sqref="H1"/>
    </sheetView>
  </sheetViews>
  <sheetFormatPr defaultRowHeight="15" x14ac:dyDescent="0.25"/>
  <cols>
    <col min="1" max="1" width="4.625" style="4" customWidth="1"/>
    <col min="2" max="2" width="20.625" style="4" customWidth="1"/>
    <col min="3" max="6" width="9.625" style="5" customWidth="1"/>
    <col min="7" max="7" width="9.625" style="2" customWidth="1"/>
    <col min="8" max="8" width="9.125" style="5" customWidth="1"/>
    <col min="9" max="36" width="9" style="5"/>
    <col min="37" max="16384" width="9" style="4"/>
  </cols>
  <sheetData>
    <row r="1" spans="1:36" x14ac:dyDescent="0.25">
      <c r="A1" s="1" t="s">
        <v>181</v>
      </c>
    </row>
    <row r="2" spans="1:36" x14ac:dyDescent="0.25">
      <c r="A2" s="1" t="s">
        <v>180</v>
      </c>
    </row>
    <row r="4" spans="1:36" s="12" customFormat="1" ht="12.75" x14ac:dyDescent="0.25">
      <c r="A4" s="9" t="s">
        <v>36</v>
      </c>
      <c r="B4" s="36" t="s">
        <v>37</v>
      </c>
      <c r="C4" s="9" t="s">
        <v>38</v>
      </c>
      <c r="D4" s="9" t="s">
        <v>39</v>
      </c>
      <c r="E4" s="9" t="s">
        <v>40</v>
      </c>
      <c r="F4" s="9" t="s">
        <v>41</v>
      </c>
      <c r="G4" s="9" t="s">
        <v>1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16">
        <v>1</v>
      </c>
      <c r="B5" s="30" t="s">
        <v>116</v>
      </c>
      <c r="C5" s="18">
        <v>75</v>
      </c>
      <c r="D5" s="18">
        <v>60</v>
      </c>
      <c r="E5" s="18">
        <v>88.5</v>
      </c>
      <c r="F5" s="18">
        <v>69</v>
      </c>
      <c r="G5" s="39">
        <f t="shared" ref="G5:G14" si="0">SUM(C5:F5)</f>
        <v>292.5</v>
      </c>
    </row>
    <row r="6" spans="1:36" x14ac:dyDescent="0.25">
      <c r="A6" s="16">
        <v>2</v>
      </c>
      <c r="B6" s="30" t="s">
        <v>117</v>
      </c>
      <c r="C6" s="18">
        <v>75</v>
      </c>
      <c r="D6" s="18">
        <v>50</v>
      </c>
      <c r="E6" s="18">
        <v>64.5</v>
      </c>
      <c r="F6" s="18">
        <v>70</v>
      </c>
      <c r="G6" s="39">
        <f t="shared" si="0"/>
        <v>259.5</v>
      </c>
    </row>
    <row r="7" spans="1:36" x14ac:dyDescent="0.25">
      <c r="A7" s="16">
        <v>3</v>
      </c>
      <c r="B7" s="30" t="s">
        <v>118</v>
      </c>
      <c r="C7" s="18">
        <v>67.5</v>
      </c>
      <c r="D7" s="18">
        <v>45</v>
      </c>
      <c r="E7" s="18">
        <v>66</v>
      </c>
      <c r="F7" s="18">
        <v>56</v>
      </c>
      <c r="G7" s="39">
        <f t="shared" si="0"/>
        <v>234.5</v>
      </c>
    </row>
    <row r="8" spans="1:36" x14ac:dyDescent="0.25">
      <c r="A8" s="16">
        <v>4</v>
      </c>
      <c r="B8" s="30" t="s">
        <v>119</v>
      </c>
      <c r="C8" s="18">
        <v>60</v>
      </c>
      <c r="D8" s="18">
        <v>10</v>
      </c>
      <c r="E8" s="18">
        <v>81</v>
      </c>
      <c r="F8" s="18">
        <v>80</v>
      </c>
      <c r="G8" s="39">
        <f t="shared" si="0"/>
        <v>231</v>
      </c>
    </row>
    <row r="9" spans="1:36" x14ac:dyDescent="0.25">
      <c r="A9" s="16">
        <v>5</v>
      </c>
      <c r="B9" s="30" t="s">
        <v>120</v>
      </c>
      <c r="C9" s="18">
        <v>82.5</v>
      </c>
      <c r="D9" s="18">
        <v>0</v>
      </c>
      <c r="E9" s="18">
        <v>55.5</v>
      </c>
      <c r="F9" s="18">
        <v>57</v>
      </c>
      <c r="G9" s="39">
        <f t="shared" si="0"/>
        <v>195</v>
      </c>
    </row>
    <row r="10" spans="1:36" x14ac:dyDescent="0.25">
      <c r="A10" s="16">
        <v>6</v>
      </c>
      <c r="B10" s="30" t="s">
        <v>4</v>
      </c>
      <c r="C10" s="18">
        <v>45</v>
      </c>
      <c r="D10" s="18">
        <v>10</v>
      </c>
      <c r="E10" s="18">
        <v>51</v>
      </c>
      <c r="F10" s="18">
        <v>33</v>
      </c>
      <c r="G10" s="39">
        <f t="shared" si="0"/>
        <v>139</v>
      </c>
    </row>
    <row r="11" spans="1:36" x14ac:dyDescent="0.25">
      <c r="A11" s="16">
        <v>7</v>
      </c>
      <c r="B11" s="30" t="s">
        <v>121</v>
      </c>
      <c r="C11" s="18">
        <v>37.5</v>
      </c>
      <c r="D11" s="18">
        <v>30</v>
      </c>
      <c r="E11" s="18">
        <v>28.5</v>
      </c>
      <c r="F11" s="18">
        <v>41</v>
      </c>
      <c r="G11" s="39">
        <f t="shared" si="0"/>
        <v>137</v>
      </c>
    </row>
    <row r="12" spans="1:36" x14ac:dyDescent="0.25">
      <c r="A12" s="16">
        <v>8</v>
      </c>
      <c r="B12" s="30" t="s">
        <v>7</v>
      </c>
      <c r="C12" s="18">
        <v>45</v>
      </c>
      <c r="D12" s="18">
        <v>5</v>
      </c>
      <c r="E12" s="18">
        <v>22.5</v>
      </c>
      <c r="F12" s="18">
        <v>33</v>
      </c>
      <c r="G12" s="39">
        <f t="shared" si="0"/>
        <v>105.5</v>
      </c>
    </row>
    <row r="13" spans="1:36" x14ac:dyDescent="0.25">
      <c r="A13" s="16">
        <v>9</v>
      </c>
      <c r="B13" s="30" t="s">
        <v>23</v>
      </c>
      <c r="C13" s="18">
        <v>45</v>
      </c>
      <c r="D13" s="18">
        <v>20</v>
      </c>
      <c r="E13" s="18">
        <v>10.5</v>
      </c>
      <c r="F13" s="18">
        <v>16</v>
      </c>
      <c r="G13" s="39">
        <f>SUM(C13:F13)</f>
        <v>91.5</v>
      </c>
    </row>
    <row r="14" spans="1:36" x14ac:dyDescent="0.25">
      <c r="A14" s="16">
        <v>10</v>
      </c>
      <c r="B14" s="30" t="s">
        <v>122</v>
      </c>
      <c r="C14" s="18">
        <v>22.5</v>
      </c>
      <c r="D14" s="18">
        <v>10</v>
      </c>
      <c r="E14" s="18">
        <v>18</v>
      </c>
      <c r="F14" s="18">
        <v>27</v>
      </c>
      <c r="G14" s="39">
        <f t="shared" si="0"/>
        <v>77.5</v>
      </c>
    </row>
    <row r="15" spans="1:36" x14ac:dyDescent="0.25">
      <c r="C15" s="6"/>
      <c r="D15" s="6"/>
      <c r="E15" s="6"/>
      <c r="F15" s="6"/>
      <c r="G15" s="3"/>
    </row>
    <row r="16" spans="1:36" ht="15.75" x14ac:dyDescent="0.25">
      <c r="A16" s="47" t="s">
        <v>49</v>
      </c>
      <c r="B16" s="48"/>
      <c r="C16" s="48"/>
      <c r="D16" s="48"/>
      <c r="E16" s="48"/>
      <c r="F16" s="48"/>
      <c r="G16" s="48"/>
    </row>
    <row r="17" spans="1:36" s="25" customFormat="1" ht="12.75" x14ac:dyDescent="0.25">
      <c r="A17" s="20">
        <v>11</v>
      </c>
      <c r="B17" s="34" t="s">
        <v>123</v>
      </c>
      <c r="C17" s="23">
        <v>60</v>
      </c>
      <c r="D17" s="23"/>
      <c r="E17" s="23">
        <v>48</v>
      </c>
      <c r="F17" s="23">
        <v>50</v>
      </c>
      <c r="G17" s="11">
        <f t="shared" ref="G17:G23" si="1">SUM(C17:F17)</f>
        <v>158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s="25" customFormat="1" ht="12.75" x14ac:dyDescent="0.25">
      <c r="A18" s="20">
        <v>12</v>
      </c>
      <c r="B18" s="34" t="s">
        <v>124</v>
      </c>
      <c r="C18" s="23"/>
      <c r="D18" s="23"/>
      <c r="E18" s="23">
        <v>66</v>
      </c>
      <c r="F18" s="23">
        <v>44</v>
      </c>
      <c r="G18" s="11">
        <f t="shared" si="1"/>
        <v>110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25" customFormat="1" ht="12.75" x14ac:dyDescent="0.25">
      <c r="A19" s="20">
        <v>13</v>
      </c>
      <c r="B19" s="34" t="s">
        <v>83</v>
      </c>
      <c r="C19" s="23"/>
      <c r="D19" s="23"/>
      <c r="E19" s="23">
        <v>36</v>
      </c>
      <c r="F19" s="23">
        <v>54</v>
      </c>
      <c r="G19" s="11">
        <f t="shared" si="1"/>
        <v>90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25" customFormat="1" ht="12.75" x14ac:dyDescent="0.25">
      <c r="A20" s="20">
        <v>14</v>
      </c>
      <c r="B20" s="34" t="s">
        <v>12</v>
      </c>
      <c r="C20" s="23">
        <v>45</v>
      </c>
      <c r="D20" s="23"/>
      <c r="E20" s="23"/>
      <c r="F20" s="23"/>
      <c r="G20" s="11">
        <f t="shared" si="1"/>
        <v>45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s="25" customFormat="1" ht="12.75" x14ac:dyDescent="0.25">
      <c r="A21" s="20">
        <v>15</v>
      </c>
      <c r="B21" s="34" t="s">
        <v>125</v>
      </c>
      <c r="C21" s="23">
        <v>45</v>
      </c>
      <c r="D21" s="23"/>
      <c r="E21" s="23"/>
      <c r="F21" s="23"/>
      <c r="G21" s="11">
        <f t="shared" si="1"/>
        <v>45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s="25" customFormat="1" ht="12.75" x14ac:dyDescent="0.25">
      <c r="A22" s="20">
        <v>16</v>
      </c>
      <c r="B22" s="34" t="s">
        <v>126</v>
      </c>
      <c r="C22" s="23">
        <v>30</v>
      </c>
      <c r="D22" s="23"/>
      <c r="E22" s="23"/>
      <c r="F22" s="23"/>
      <c r="G22" s="11">
        <f t="shared" si="1"/>
        <v>30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s="25" customFormat="1" ht="12.75" x14ac:dyDescent="0.25">
      <c r="A23" s="20">
        <v>17</v>
      </c>
      <c r="B23" s="34" t="s">
        <v>127</v>
      </c>
      <c r="C23" s="23"/>
      <c r="D23" s="23"/>
      <c r="E23" s="23">
        <v>3</v>
      </c>
      <c r="F23" s="23"/>
      <c r="G23" s="11">
        <f t="shared" si="1"/>
        <v>3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s="25" customFormat="1" ht="12.75" x14ac:dyDescent="0.25">
      <c r="C24" s="24"/>
      <c r="D24" s="24"/>
      <c r="E24" s="24"/>
      <c r="F24" s="24"/>
      <c r="G24" s="10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s="1" customFormat="1" x14ac:dyDescent="0.25">
      <c r="B25" s="1" t="s">
        <v>128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x14ac:dyDescent="0.25">
      <c r="B26" s="4" t="s">
        <v>129</v>
      </c>
      <c r="C26" s="4"/>
      <c r="D26" s="4"/>
    </row>
    <row r="27" spans="1:36" x14ac:dyDescent="0.25">
      <c r="B27" s="4" t="s">
        <v>130</v>
      </c>
      <c r="C27" s="4"/>
      <c r="D27" s="4"/>
    </row>
    <row r="28" spans="1:36" x14ac:dyDescent="0.25">
      <c r="B28" s="4" t="s">
        <v>131</v>
      </c>
      <c r="C28" s="4"/>
      <c r="D28" s="4"/>
    </row>
    <row r="29" spans="1:36" x14ac:dyDescent="0.25">
      <c r="B29" s="4" t="s">
        <v>132</v>
      </c>
      <c r="C29" s="4"/>
      <c r="D29" s="4"/>
    </row>
    <row r="30" spans="1:36" x14ac:dyDescent="0.25">
      <c r="C30" s="4"/>
      <c r="D30" s="4"/>
    </row>
    <row r="31" spans="1:36" x14ac:dyDescent="0.25">
      <c r="D31" s="4"/>
    </row>
    <row r="32" spans="1:36" x14ac:dyDescent="0.25">
      <c r="B32" s="1" t="s">
        <v>86</v>
      </c>
      <c r="D32" s="4"/>
    </row>
    <row r="33" spans="1:7" x14ac:dyDescent="0.25">
      <c r="B33" s="1" t="s">
        <v>67</v>
      </c>
      <c r="D33" s="4"/>
    </row>
    <row r="34" spans="1:7" x14ac:dyDescent="0.25">
      <c r="B34" s="1"/>
      <c r="D34" s="4"/>
    </row>
    <row r="35" spans="1:7" x14ac:dyDescent="0.25">
      <c r="A35" s="1" t="s">
        <v>199</v>
      </c>
      <c r="B35" s="1"/>
      <c r="D35" s="4"/>
    </row>
    <row r="37" spans="1:7" x14ac:dyDescent="0.25">
      <c r="A37" s="16" t="s">
        <v>36</v>
      </c>
      <c r="B37" s="40" t="s">
        <v>37</v>
      </c>
      <c r="C37" s="41" t="s">
        <v>38</v>
      </c>
      <c r="D37" s="41" t="s">
        <v>39</v>
      </c>
      <c r="E37" s="41" t="s">
        <v>40</v>
      </c>
      <c r="F37" s="41" t="s">
        <v>41</v>
      </c>
      <c r="G37" s="42" t="s">
        <v>1</v>
      </c>
    </row>
    <row r="38" spans="1:7" x14ac:dyDescent="0.25">
      <c r="A38" s="13">
        <v>1</v>
      </c>
      <c r="B38" s="14" t="s">
        <v>116</v>
      </c>
      <c r="C38" s="43">
        <v>22</v>
      </c>
      <c r="D38" s="43">
        <v>20</v>
      </c>
      <c r="E38" s="43">
        <v>20</v>
      </c>
      <c r="F38" s="43">
        <v>16</v>
      </c>
      <c r="G38" s="44">
        <f>SUM(C38:F38)</f>
        <v>78</v>
      </c>
    </row>
    <row r="39" spans="1:7" x14ac:dyDescent="0.25">
      <c r="A39" s="13">
        <v>2</v>
      </c>
      <c r="B39" s="14" t="s">
        <v>117</v>
      </c>
      <c r="C39" s="43">
        <v>22</v>
      </c>
      <c r="D39" s="43">
        <v>18</v>
      </c>
      <c r="E39" s="43">
        <v>12</v>
      </c>
      <c r="F39" s="43">
        <v>18</v>
      </c>
      <c r="G39" s="44">
        <f t="shared" ref="G39:G47" si="2">SUM(C39:F39)</f>
        <v>70</v>
      </c>
    </row>
    <row r="40" spans="1:7" x14ac:dyDescent="0.25">
      <c r="A40" s="13">
        <v>3</v>
      </c>
      <c r="B40" s="14" t="s">
        <v>119</v>
      </c>
      <c r="C40" s="43">
        <v>15</v>
      </c>
      <c r="D40" s="43">
        <v>8</v>
      </c>
      <c r="E40" s="43">
        <v>18</v>
      </c>
      <c r="F40" s="43">
        <v>20</v>
      </c>
      <c r="G40" s="44">
        <f t="shared" si="2"/>
        <v>61</v>
      </c>
    </row>
    <row r="41" spans="1:7" x14ac:dyDescent="0.25">
      <c r="A41" s="13">
        <v>4</v>
      </c>
      <c r="B41" s="14" t="s">
        <v>118</v>
      </c>
      <c r="C41" s="43">
        <v>18</v>
      </c>
      <c r="D41" s="43">
        <v>16</v>
      </c>
      <c r="E41" s="43">
        <v>14</v>
      </c>
      <c r="F41" s="43">
        <v>12</v>
      </c>
      <c r="G41" s="44">
        <f t="shared" si="2"/>
        <v>60</v>
      </c>
    </row>
    <row r="42" spans="1:7" x14ac:dyDescent="0.25">
      <c r="A42" s="13">
        <v>5</v>
      </c>
      <c r="B42" s="14" t="s">
        <v>120</v>
      </c>
      <c r="C42" s="43">
        <v>30</v>
      </c>
      <c r="D42" s="43">
        <v>2</v>
      </c>
      <c r="E42" s="43">
        <v>10</v>
      </c>
      <c r="F42" s="43">
        <v>14</v>
      </c>
      <c r="G42" s="44">
        <f t="shared" si="2"/>
        <v>56</v>
      </c>
    </row>
    <row r="43" spans="1:7" x14ac:dyDescent="0.25">
      <c r="A43" s="13">
        <v>6</v>
      </c>
      <c r="B43" s="14" t="s">
        <v>4</v>
      </c>
      <c r="C43" s="43">
        <v>7</v>
      </c>
      <c r="D43" s="43">
        <v>8</v>
      </c>
      <c r="E43" s="43">
        <v>8</v>
      </c>
      <c r="F43" s="43">
        <v>0</v>
      </c>
      <c r="G43" s="44">
        <f t="shared" si="2"/>
        <v>23</v>
      </c>
    </row>
    <row r="44" spans="1:7" x14ac:dyDescent="0.25">
      <c r="A44" s="13">
        <v>7</v>
      </c>
      <c r="B44" s="14" t="s">
        <v>121</v>
      </c>
      <c r="C44" s="43">
        <v>2</v>
      </c>
      <c r="D44" s="43">
        <v>14</v>
      </c>
      <c r="E44" s="43">
        <v>2</v>
      </c>
      <c r="F44" s="43">
        <v>4</v>
      </c>
      <c r="G44" s="44">
        <f t="shared" si="2"/>
        <v>22</v>
      </c>
    </row>
    <row r="45" spans="1:7" x14ac:dyDescent="0.25">
      <c r="A45" s="13">
        <v>8</v>
      </c>
      <c r="B45" s="14" t="s">
        <v>23</v>
      </c>
      <c r="C45" s="43">
        <v>7</v>
      </c>
      <c r="D45" s="43">
        <v>12</v>
      </c>
      <c r="E45" s="43">
        <v>0</v>
      </c>
      <c r="F45" s="43">
        <v>0</v>
      </c>
      <c r="G45" s="44">
        <f t="shared" si="2"/>
        <v>19</v>
      </c>
    </row>
    <row r="46" spans="1:7" x14ac:dyDescent="0.25">
      <c r="A46" s="13">
        <v>9</v>
      </c>
      <c r="B46" s="14" t="s">
        <v>7</v>
      </c>
      <c r="C46" s="43">
        <v>7</v>
      </c>
      <c r="D46" s="43">
        <v>4</v>
      </c>
      <c r="E46" s="43">
        <v>0</v>
      </c>
      <c r="F46" s="43">
        <v>2</v>
      </c>
      <c r="G46" s="44">
        <f t="shared" si="2"/>
        <v>13</v>
      </c>
    </row>
    <row r="47" spans="1:7" x14ac:dyDescent="0.25">
      <c r="A47" s="13">
        <v>10</v>
      </c>
      <c r="B47" s="14" t="s">
        <v>122</v>
      </c>
      <c r="C47" s="43">
        <v>0</v>
      </c>
      <c r="D47" s="43">
        <v>8</v>
      </c>
      <c r="E47" s="43">
        <v>0</v>
      </c>
      <c r="F47" s="43">
        <v>0</v>
      </c>
      <c r="G47" s="44">
        <f t="shared" si="2"/>
        <v>8</v>
      </c>
    </row>
    <row r="49" spans="1:36" x14ac:dyDescent="0.25">
      <c r="A49" s="19" t="s">
        <v>49</v>
      </c>
      <c r="B49" s="19"/>
    </row>
    <row r="50" spans="1:36" s="25" customFormat="1" ht="12.75" x14ac:dyDescent="0.25">
      <c r="A50" s="20">
        <v>11</v>
      </c>
      <c r="B50" s="21" t="s">
        <v>123</v>
      </c>
      <c r="C50" s="45">
        <v>15</v>
      </c>
      <c r="D50" s="45"/>
      <c r="E50" s="45">
        <v>6</v>
      </c>
      <c r="F50" s="45">
        <v>8</v>
      </c>
      <c r="G50" s="46">
        <f>SUM(C50:F50)</f>
        <v>29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</row>
    <row r="51" spans="1:36" s="25" customFormat="1" ht="12.75" x14ac:dyDescent="0.25">
      <c r="A51" s="20">
        <v>12</v>
      </c>
      <c r="B51" s="21" t="s">
        <v>124</v>
      </c>
      <c r="C51" s="45"/>
      <c r="D51" s="45"/>
      <c r="E51" s="45">
        <v>16</v>
      </c>
      <c r="F51" s="45">
        <v>6</v>
      </c>
      <c r="G51" s="46">
        <f>SUM(C51:F51)</f>
        <v>22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</row>
    <row r="52" spans="1:36" s="25" customFormat="1" ht="12.75" x14ac:dyDescent="0.25">
      <c r="A52" s="20">
        <v>13</v>
      </c>
      <c r="B52" s="21" t="s">
        <v>83</v>
      </c>
      <c r="C52" s="45"/>
      <c r="D52" s="45"/>
      <c r="E52" s="45">
        <v>4</v>
      </c>
      <c r="F52" s="45">
        <v>10</v>
      </c>
      <c r="G52" s="46">
        <f>SUM(C52:F52)</f>
        <v>14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</row>
    <row r="53" spans="1:36" s="25" customFormat="1" ht="12.75" x14ac:dyDescent="0.25">
      <c r="A53" s="20">
        <v>14</v>
      </c>
      <c r="B53" s="21" t="s">
        <v>12</v>
      </c>
      <c r="C53" s="45">
        <v>12</v>
      </c>
      <c r="D53" s="45"/>
      <c r="E53" s="45"/>
      <c r="F53" s="45"/>
      <c r="G53" s="46">
        <f>SUM(C53:F53)</f>
        <v>12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</row>
    <row r="54" spans="1:36" s="25" customFormat="1" ht="12.75" x14ac:dyDescent="0.25">
      <c r="A54" s="20">
        <v>15</v>
      </c>
      <c r="B54" s="21" t="s">
        <v>125</v>
      </c>
      <c r="C54" s="45">
        <v>7</v>
      </c>
      <c r="D54" s="45"/>
      <c r="E54" s="45"/>
      <c r="F54" s="45"/>
      <c r="G54" s="46">
        <f>SUM(C54:F54)</f>
        <v>7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</row>
    <row r="55" spans="1:36" s="25" customFormat="1" ht="12.75" x14ac:dyDescent="0.25">
      <c r="C55" s="24"/>
      <c r="D55" s="24"/>
      <c r="E55" s="24"/>
      <c r="F55" s="24"/>
      <c r="G55" s="10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</row>
    <row r="56" spans="1:36" s="19" customFormat="1" ht="14.25" x14ac:dyDescent="0.25">
      <c r="B56" s="37" t="s">
        <v>133</v>
      </c>
      <c r="C56" s="27"/>
      <c r="D56" s="27"/>
      <c r="E56" s="27"/>
      <c r="F56" s="27"/>
      <c r="G56" s="28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</row>
    <row r="57" spans="1:36" s="19" customFormat="1" ht="14.25" x14ac:dyDescent="0.25">
      <c r="B57" s="37" t="s">
        <v>143</v>
      </c>
      <c r="C57" s="27"/>
      <c r="D57" s="27"/>
      <c r="E57" s="27"/>
      <c r="F57" s="27"/>
      <c r="G57" s="28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</row>
    <row r="58" spans="1:36" s="19" customFormat="1" ht="14.25" x14ac:dyDescent="0.25">
      <c r="B58" s="37" t="s">
        <v>134</v>
      </c>
      <c r="C58" s="27"/>
      <c r="D58" s="27"/>
      <c r="E58" s="27"/>
      <c r="F58" s="27"/>
      <c r="G58" s="28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</row>
    <row r="60" spans="1:36" ht="14.25" x14ac:dyDescent="0.25">
      <c r="B60" s="30" t="s">
        <v>45</v>
      </c>
      <c r="C60" s="16" t="s">
        <v>24</v>
      </c>
      <c r="D60" s="16" t="s">
        <v>25</v>
      </c>
      <c r="E60" s="16" t="s">
        <v>26</v>
      </c>
      <c r="F60" s="16" t="s">
        <v>27</v>
      </c>
      <c r="G60" s="16" t="s">
        <v>28</v>
      </c>
      <c r="H60" s="16" t="s">
        <v>29</v>
      </c>
    </row>
    <row r="61" spans="1:36" ht="14.25" x14ac:dyDescent="0.25">
      <c r="B61" s="30" t="s">
        <v>316</v>
      </c>
      <c r="C61" s="16">
        <v>30</v>
      </c>
      <c r="D61" s="16">
        <v>24</v>
      </c>
      <c r="E61" s="16">
        <v>20</v>
      </c>
      <c r="F61" s="16">
        <v>18</v>
      </c>
      <c r="G61" s="16">
        <v>16</v>
      </c>
      <c r="H61" s="16">
        <v>14</v>
      </c>
    </row>
    <row r="62" spans="1:36" ht="14.25" x14ac:dyDescent="0.25">
      <c r="B62" s="30" t="s">
        <v>320</v>
      </c>
      <c r="C62" s="16">
        <v>20</v>
      </c>
      <c r="D62" s="16">
        <v>18</v>
      </c>
      <c r="E62" s="16">
        <v>16</v>
      </c>
      <c r="F62" s="16">
        <v>14</v>
      </c>
      <c r="G62" s="16">
        <v>12</v>
      </c>
      <c r="H62" s="16">
        <v>10</v>
      </c>
    </row>
    <row r="63" spans="1:36" ht="14.25" x14ac:dyDescent="0.25">
      <c r="B63" s="30" t="s">
        <v>318</v>
      </c>
      <c r="C63" s="16">
        <v>20</v>
      </c>
      <c r="D63" s="16">
        <v>18</v>
      </c>
      <c r="E63" s="16">
        <v>16</v>
      </c>
      <c r="F63" s="16">
        <v>14</v>
      </c>
      <c r="G63" s="16">
        <v>12</v>
      </c>
      <c r="H63" s="16">
        <v>10</v>
      </c>
    </row>
    <row r="64" spans="1:36" ht="14.25" x14ac:dyDescent="0.25">
      <c r="B64" s="30" t="s">
        <v>319</v>
      </c>
      <c r="C64" s="16">
        <v>20</v>
      </c>
      <c r="D64" s="16">
        <v>18</v>
      </c>
      <c r="E64" s="16">
        <v>16</v>
      </c>
      <c r="F64" s="16">
        <v>14</v>
      </c>
      <c r="G64" s="16">
        <v>12</v>
      </c>
      <c r="H64" s="16">
        <v>10</v>
      </c>
    </row>
    <row r="65" spans="2:8" ht="14.25" x14ac:dyDescent="0.25">
      <c r="B65" s="31"/>
      <c r="C65" s="32"/>
      <c r="D65" s="32"/>
      <c r="E65" s="33"/>
      <c r="F65" s="33"/>
      <c r="G65" s="33"/>
      <c r="H65" s="15"/>
    </row>
    <row r="66" spans="2:8" ht="14.25" x14ac:dyDescent="0.25">
      <c r="B66" s="30" t="s">
        <v>45</v>
      </c>
      <c r="C66" s="16" t="s">
        <v>30</v>
      </c>
      <c r="D66" s="16" t="s">
        <v>31</v>
      </c>
      <c r="E66" s="16" t="s">
        <v>32</v>
      </c>
      <c r="F66" s="16" t="s">
        <v>33</v>
      </c>
      <c r="G66" s="16" t="s">
        <v>34</v>
      </c>
      <c r="H66" s="16" t="s">
        <v>35</v>
      </c>
    </row>
    <row r="67" spans="2:8" ht="14.25" x14ac:dyDescent="0.25">
      <c r="B67" s="30" t="s">
        <v>316</v>
      </c>
      <c r="C67" s="16">
        <v>12</v>
      </c>
      <c r="D67" s="16">
        <v>10</v>
      </c>
      <c r="E67" s="16">
        <v>8</v>
      </c>
      <c r="F67" s="16">
        <v>6</v>
      </c>
      <c r="G67" s="16">
        <v>4</v>
      </c>
      <c r="H67" s="16">
        <v>2</v>
      </c>
    </row>
    <row r="68" spans="2:8" ht="14.25" x14ac:dyDescent="0.25">
      <c r="B68" s="30" t="s">
        <v>320</v>
      </c>
      <c r="C68" s="16">
        <v>8</v>
      </c>
      <c r="D68" s="16">
        <v>6</v>
      </c>
      <c r="E68" s="16">
        <v>4</v>
      </c>
      <c r="F68" s="16">
        <v>2</v>
      </c>
      <c r="G68" s="16">
        <v>0</v>
      </c>
      <c r="H68" s="16">
        <v>0</v>
      </c>
    </row>
    <row r="69" spans="2:8" ht="14.25" x14ac:dyDescent="0.25">
      <c r="B69" s="30" t="s">
        <v>318</v>
      </c>
      <c r="C69" s="16">
        <v>8</v>
      </c>
      <c r="D69" s="16">
        <v>6</v>
      </c>
      <c r="E69" s="16">
        <v>4</v>
      </c>
      <c r="F69" s="16">
        <v>2</v>
      </c>
      <c r="G69" s="16">
        <v>0</v>
      </c>
      <c r="H69" s="16">
        <v>0</v>
      </c>
    </row>
    <row r="70" spans="2:8" ht="14.25" x14ac:dyDescent="0.25">
      <c r="B70" s="30" t="s">
        <v>319</v>
      </c>
      <c r="C70" s="16">
        <v>8</v>
      </c>
      <c r="D70" s="16">
        <v>6</v>
      </c>
      <c r="E70" s="16">
        <v>4</v>
      </c>
      <c r="F70" s="16">
        <v>2</v>
      </c>
      <c r="G70" s="16">
        <v>0</v>
      </c>
      <c r="H70" s="16">
        <v>0</v>
      </c>
    </row>
    <row r="71" spans="2:8" x14ac:dyDescent="0.25">
      <c r="C71" s="4"/>
      <c r="D71" s="4"/>
    </row>
  </sheetData>
  <mergeCells count="1">
    <mergeCell ref="A16:G16"/>
  </mergeCells>
  <phoneticPr fontId="14" type="noConversion"/>
  <pageMargins left="0.75" right="0.62" top="1" bottom="1" header="0.5" footer="0.5"/>
  <pageSetup paperSize="9" orientation="portrait" horizontalDpi="300" verticalDpi="300" r:id="rId1"/>
  <headerFooter alignWithMargins="0"/>
  <rowBreaks count="1" manualBreakCount="1">
    <brk id="34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6">
    <pageSetUpPr fitToPage="1"/>
  </sheetPr>
  <dimension ref="A1:AJ54"/>
  <sheetViews>
    <sheetView workbookViewId="0">
      <selection activeCell="A3" sqref="A3"/>
    </sheetView>
  </sheetViews>
  <sheetFormatPr defaultRowHeight="15" x14ac:dyDescent="0.25"/>
  <cols>
    <col min="1" max="1" width="4.75" style="4" customWidth="1"/>
    <col min="2" max="2" width="20.625" style="4" customWidth="1"/>
    <col min="3" max="6" width="9.625" style="5" customWidth="1"/>
    <col min="7" max="7" width="9.625" style="2" customWidth="1"/>
    <col min="8" max="8" width="9.125" style="5" customWidth="1"/>
    <col min="9" max="9" width="9" style="5"/>
    <col min="10" max="13" width="9" style="6"/>
    <col min="14" max="36" width="9" style="5"/>
    <col min="37" max="16384" width="9" style="4"/>
  </cols>
  <sheetData>
    <row r="1" spans="1:36" s="1" customFormat="1" x14ac:dyDescent="0.25">
      <c r="A1" s="1" t="s">
        <v>266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" customFormat="1" x14ac:dyDescent="0.25">
      <c r="A2" s="1" t="s">
        <v>278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O3" s="5">
        <v>7</v>
      </c>
      <c r="P3" s="5">
        <v>7</v>
      </c>
      <c r="Q3" s="5">
        <v>20</v>
      </c>
      <c r="R3" s="5">
        <v>25</v>
      </c>
    </row>
    <row r="4" spans="1:36" s="12" customFormat="1" ht="12.75" x14ac:dyDescent="0.25">
      <c r="A4" s="7" t="s">
        <v>36</v>
      </c>
      <c r="B4" s="8" t="s">
        <v>37</v>
      </c>
      <c r="C4" s="9" t="s">
        <v>38</v>
      </c>
      <c r="D4" s="9" t="s">
        <v>201</v>
      </c>
      <c r="E4" s="9" t="s">
        <v>40</v>
      </c>
      <c r="F4" s="9" t="s">
        <v>41</v>
      </c>
      <c r="G4" s="9" t="s">
        <v>1</v>
      </c>
      <c r="H4" s="9" t="s">
        <v>227</v>
      </c>
      <c r="I4" s="10"/>
      <c r="J4" s="11" t="s">
        <v>38</v>
      </c>
      <c r="K4" s="11" t="s">
        <v>201</v>
      </c>
      <c r="L4" s="11" t="s">
        <v>40</v>
      </c>
      <c r="M4" s="11" t="s">
        <v>41</v>
      </c>
      <c r="N4" s="10"/>
      <c r="O4" s="9" t="s">
        <v>38</v>
      </c>
      <c r="P4" s="9" t="s">
        <v>201</v>
      </c>
      <c r="Q4" s="9" t="s">
        <v>40</v>
      </c>
      <c r="R4" s="9" t="s">
        <v>41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13">
        <v>1</v>
      </c>
      <c r="B5" s="14" t="s">
        <v>3</v>
      </c>
      <c r="C5" s="15">
        <v>27</v>
      </c>
      <c r="D5" s="16">
        <v>16</v>
      </c>
      <c r="E5" s="16">
        <v>16</v>
      </c>
      <c r="F5" s="16">
        <v>10</v>
      </c>
      <c r="G5" s="17">
        <f t="shared" ref="G5:G12" si="0">SUM(C5:F5)</f>
        <v>69</v>
      </c>
      <c r="H5" s="18">
        <f t="shared" ref="H5:H12" si="1">SUM(J5:M5)</f>
        <v>304.57142857142856</v>
      </c>
      <c r="J5" s="18">
        <f t="shared" ref="J5:J12" si="2">O5/O$3*150</f>
        <v>107.14285714285714</v>
      </c>
      <c r="K5" s="18">
        <f t="shared" ref="K5:M12" si="3">P5/P$3*100</f>
        <v>71.428571428571431</v>
      </c>
      <c r="L5" s="18">
        <f t="shared" si="3"/>
        <v>70</v>
      </c>
      <c r="M5" s="18">
        <f t="shared" si="3"/>
        <v>56.000000000000007</v>
      </c>
      <c r="O5" s="18">
        <v>5</v>
      </c>
      <c r="P5" s="18">
        <v>5</v>
      </c>
      <c r="Q5" s="18">
        <v>14</v>
      </c>
      <c r="R5" s="18">
        <v>14</v>
      </c>
    </row>
    <row r="6" spans="1:36" x14ac:dyDescent="0.25">
      <c r="A6" s="13">
        <v>2</v>
      </c>
      <c r="B6" s="14" t="s">
        <v>254</v>
      </c>
      <c r="C6" s="15">
        <v>18</v>
      </c>
      <c r="D6" s="16">
        <v>18</v>
      </c>
      <c r="E6" s="16">
        <v>14</v>
      </c>
      <c r="F6" s="16">
        <v>16</v>
      </c>
      <c r="G6" s="17">
        <f t="shared" si="0"/>
        <v>66</v>
      </c>
      <c r="H6" s="18">
        <f t="shared" si="1"/>
        <v>314.5</v>
      </c>
      <c r="J6" s="18">
        <f t="shared" si="2"/>
        <v>96.428571428571431</v>
      </c>
      <c r="K6" s="18">
        <f t="shared" si="3"/>
        <v>78.571428571428569</v>
      </c>
      <c r="L6" s="18">
        <f t="shared" si="3"/>
        <v>67.5</v>
      </c>
      <c r="M6" s="18">
        <f t="shared" si="3"/>
        <v>72</v>
      </c>
      <c r="O6" s="18">
        <v>4.5</v>
      </c>
      <c r="P6" s="18">
        <v>5.5</v>
      </c>
      <c r="Q6" s="18">
        <v>13.5</v>
      </c>
      <c r="R6" s="18">
        <v>18</v>
      </c>
    </row>
    <row r="7" spans="1:36" x14ac:dyDescent="0.25">
      <c r="A7" s="13">
        <v>3</v>
      </c>
      <c r="B7" s="14" t="s">
        <v>253</v>
      </c>
      <c r="C7" s="15">
        <v>14</v>
      </c>
      <c r="D7" s="16"/>
      <c r="E7" s="16">
        <v>20</v>
      </c>
      <c r="F7" s="16">
        <v>18</v>
      </c>
      <c r="G7" s="17">
        <f t="shared" si="0"/>
        <v>52</v>
      </c>
      <c r="H7" s="18">
        <f t="shared" si="1"/>
        <v>242.21428571428572</v>
      </c>
      <c r="J7" s="18">
        <f t="shared" si="2"/>
        <v>85.714285714285708</v>
      </c>
      <c r="K7" s="18">
        <f t="shared" si="3"/>
        <v>0</v>
      </c>
      <c r="L7" s="18">
        <f t="shared" si="3"/>
        <v>82.5</v>
      </c>
      <c r="M7" s="18">
        <f t="shared" si="3"/>
        <v>74</v>
      </c>
      <c r="O7" s="18">
        <v>4</v>
      </c>
      <c r="P7" s="18"/>
      <c r="Q7" s="18">
        <v>16.5</v>
      </c>
      <c r="R7" s="18">
        <v>18.5</v>
      </c>
    </row>
    <row r="8" spans="1:36" x14ac:dyDescent="0.25">
      <c r="A8" s="13">
        <v>4</v>
      </c>
      <c r="B8" s="14" t="s">
        <v>237</v>
      </c>
      <c r="C8" s="15">
        <v>0</v>
      </c>
      <c r="D8" s="16">
        <v>12</v>
      </c>
      <c r="E8" s="16">
        <v>12</v>
      </c>
      <c r="F8" s="16">
        <v>4</v>
      </c>
      <c r="G8" s="17">
        <f t="shared" si="0"/>
        <v>28</v>
      </c>
      <c r="H8" s="18">
        <f t="shared" si="1"/>
        <v>224.42857142857142</v>
      </c>
      <c r="J8" s="18">
        <f t="shared" si="2"/>
        <v>64.285714285714278</v>
      </c>
      <c r="K8" s="18">
        <f t="shared" si="3"/>
        <v>57.142857142857139</v>
      </c>
      <c r="L8" s="18">
        <f t="shared" si="3"/>
        <v>55.000000000000007</v>
      </c>
      <c r="M8" s="18">
        <f t="shared" si="3"/>
        <v>48</v>
      </c>
      <c r="O8" s="18">
        <v>3</v>
      </c>
      <c r="P8" s="18">
        <v>4</v>
      </c>
      <c r="Q8" s="18">
        <v>11</v>
      </c>
      <c r="R8" s="18">
        <v>12</v>
      </c>
    </row>
    <row r="9" spans="1:36" x14ac:dyDescent="0.25">
      <c r="A9" s="13">
        <v>5</v>
      </c>
      <c r="B9" s="14" t="s">
        <v>267</v>
      </c>
      <c r="C9" s="15">
        <v>12</v>
      </c>
      <c r="D9" s="16">
        <v>10</v>
      </c>
      <c r="E9" s="16"/>
      <c r="F9" s="16">
        <v>0</v>
      </c>
      <c r="G9" s="17">
        <f t="shared" si="0"/>
        <v>22</v>
      </c>
      <c r="H9" s="18">
        <f t="shared" si="1"/>
        <v>158.85714285714283</v>
      </c>
      <c r="J9" s="18">
        <f t="shared" si="2"/>
        <v>85.714285714285708</v>
      </c>
      <c r="K9" s="18">
        <f t="shared" si="3"/>
        <v>57.142857142857139</v>
      </c>
      <c r="L9" s="18">
        <f t="shared" si="3"/>
        <v>0</v>
      </c>
      <c r="M9" s="18">
        <f t="shared" si="3"/>
        <v>16</v>
      </c>
      <c r="O9" s="18">
        <v>4</v>
      </c>
      <c r="P9" s="18">
        <v>4</v>
      </c>
      <c r="Q9" s="18"/>
      <c r="R9" s="18">
        <v>4</v>
      </c>
    </row>
    <row r="10" spans="1:36" x14ac:dyDescent="0.25">
      <c r="A10" s="13">
        <v>6</v>
      </c>
      <c r="B10" s="14" t="s">
        <v>12</v>
      </c>
      <c r="C10" s="15">
        <v>6</v>
      </c>
      <c r="D10" s="16">
        <v>6</v>
      </c>
      <c r="E10" s="16">
        <v>6</v>
      </c>
      <c r="F10" s="16">
        <v>0</v>
      </c>
      <c r="G10" s="17">
        <f t="shared" si="0"/>
        <v>18</v>
      </c>
      <c r="H10" s="18">
        <f t="shared" si="1"/>
        <v>156.64285714285714</v>
      </c>
      <c r="J10" s="18">
        <f t="shared" si="2"/>
        <v>64.285714285714278</v>
      </c>
      <c r="K10" s="18">
        <f t="shared" si="3"/>
        <v>42.857142857142854</v>
      </c>
      <c r="L10" s="18">
        <f t="shared" si="3"/>
        <v>37.5</v>
      </c>
      <c r="M10" s="18">
        <f t="shared" si="3"/>
        <v>12</v>
      </c>
      <c r="O10" s="18">
        <v>3</v>
      </c>
      <c r="P10" s="18">
        <v>3</v>
      </c>
      <c r="Q10" s="18">
        <v>7.5</v>
      </c>
      <c r="R10" s="18">
        <v>3</v>
      </c>
    </row>
    <row r="11" spans="1:36" x14ac:dyDescent="0.25">
      <c r="A11" s="13">
        <v>7</v>
      </c>
      <c r="B11" s="14" t="s">
        <v>261</v>
      </c>
      <c r="C11" s="15">
        <v>10</v>
      </c>
      <c r="D11" s="16">
        <v>2</v>
      </c>
      <c r="E11" s="16">
        <v>4</v>
      </c>
      <c r="F11" s="16">
        <v>0</v>
      </c>
      <c r="G11" s="17">
        <f t="shared" si="0"/>
        <v>16</v>
      </c>
      <c r="H11" s="18">
        <f t="shared" si="1"/>
        <v>176.85714285714286</v>
      </c>
      <c r="J11" s="18">
        <f t="shared" si="2"/>
        <v>75</v>
      </c>
      <c r="K11" s="18">
        <f t="shared" si="3"/>
        <v>42.857142857142854</v>
      </c>
      <c r="L11" s="18">
        <f t="shared" si="3"/>
        <v>35</v>
      </c>
      <c r="M11" s="18">
        <f t="shared" si="3"/>
        <v>24</v>
      </c>
      <c r="O11" s="18">
        <v>3.5</v>
      </c>
      <c r="P11" s="18">
        <v>3</v>
      </c>
      <c r="Q11" s="18">
        <v>7</v>
      </c>
      <c r="R11" s="18">
        <v>6</v>
      </c>
    </row>
    <row r="12" spans="1:36" x14ac:dyDescent="0.25">
      <c r="A12" s="13">
        <v>8</v>
      </c>
      <c r="B12" s="14" t="s">
        <v>236</v>
      </c>
      <c r="C12" s="15">
        <v>0</v>
      </c>
      <c r="D12" s="16">
        <v>0</v>
      </c>
      <c r="E12" s="16">
        <v>2</v>
      </c>
      <c r="F12" s="16">
        <v>0</v>
      </c>
      <c r="G12" s="17">
        <f t="shared" si="0"/>
        <v>2</v>
      </c>
      <c r="H12" s="18">
        <f t="shared" si="1"/>
        <v>136.42857142857142</v>
      </c>
      <c r="J12" s="18">
        <f t="shared" si="2"/>
        <v>53.571428571428569</v>
      </c>
      <c r="K12" s="18">
        <f t="shared" si="3"/>
        <v>42.857142857142854</v>
      </c>
      <c r="L12" s="18">
        <f t="shared" si="3"/>
        <v>20</v>
      </c>
      <c r="M12" s="18">
        <f t="shared" si="3"/>
        <v>20</v>
      </c>
      <c r="O12" s="18">
        <v>2.5</v>
      </c>
      <c r="P12" s="18">
        <v>3</v>
      </c>
      <c r="Q12" s="18">
        <v>4</v>
      </c>
      <c r="R12" s="18">
        <v>5</v>
      </c>
    </row>
    <row r="14" spans="1:36" ht="15.75" x14ac:dyDescent="0.25">
      <c r="A14" s="47" t="s">
        <v>58</v>
      </c>
      <c r="B14" s="48"/>
      <c r="C14" s="48"/>
      <c r="D14" s="48"/>
      <c r="E14" s="48"/>
      <c r="F14" s="48"/>
      <c r="G14" s="48"/>
      <c r="H14" s="48"/>
    </row>
    <row r="15" spans="1:36" s="25" customFormat="1" ht="12.75" x14ac:dyDescent="0.25">
      <c r="A15" s="20">
        <v>9</v>
      </c>
      <c r="B15" s="21" t="s">
        <v>82</v>
      </c>
      <c r="C15" s="22">
        <v>27</v>
      </c>
      <c r="D15" s="20">
        <v>14</v>
      </c>
      <c r="E15" s="20"/>
      <c r="F15" s="20"/>
      <c r="G15" s="9">
        <f t="shared" ref="G15:G36" si="4">SUM(C15:F15)</f>
        <v>41</v>
      </c>
      <c r="H15" s="23">
        <f t="shared" ref="H15:H36" si="5">SUM(J15:M15)</f>
        <v>171.42857142857144</v>
      </c>
      <c r="I15" s="24"/>
      <c r="J15" s="23">
        <f t="shared" ref="J15:J36" si="6">O15/O$3*150</f>
        <v>107.14285714285714</v>
      </c>
      <c r="K15" s="23">
        <f t="shared" ref="K15:K36" si="7">P15/P$3*100</f>
        <v>64.285714285714292</v>
      </c>
      <c r="L15" s="23">
        <f t="shared" ref="L15:L36" si="8">Q15/Q$3*100</f>
        <v>0</v>
      </c>
      <c r="M15" s="23">
        <f t="shared" ref="M15:M36" si="9">R15/R$3*100</f>
        <v>0</v>
      </c>
      <c r="N15" s="24"/>
      <c r="O15" s="23">
        <v>5</v>
      </c>
      <c r="P15" s="23">
        <v>4.5</v>
      </c>
      <c r="Q15" s="23"/>
      <c r="R15" s="23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s="25" customFormat="1" ht="12.75" x14ac:dyDescent="0.25">
      <c r="A16" s="20">
        <v>10</v>
      </c>
      <c r="B16" s="21" t="s">
        <v>241</v>
      </c>
      <c r="C16" s="22"/>
      <c r="D16" s="20">
        <v>20</v>
      </c>
      <c r="E16" s="20"/>
      <c r="F16" s="20">
        <v>20</v>
      </c>
      <c r="G16" s="9">
        <f t="shared" si="4"/>
        <v>40</v>
      </c>
      <c r="H16" s="23">
        <f t="shared" si="5"/>
        <v>196</v>
      </c>
      <c r="I16" s="24"/>
      <c r="J16" s="23">
        <f t="shared" si="6"/>
        <v>0</v>
      </c>
      <c r="K16" s="23">
        <f t="shared" si="7"/>
        <v>100</v>
      </c>
      <c r="L16" s="23">
        <f t="shared" si="8"/>
        <v>0</v>
      </c>
      <c r="M16" s="23">
        <f t="shared" si="9"/>
        <v>96</v>
      </c>
      <c r="N16" s="24"/>
      <c r="O16" s="23"/>
      <c r="P16" s="23">
        <v>7</v>
      </c>
      <c r="Q16" s="23"/>
      <c r="R16" s="23">
        <v>24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s="25" customFormat="1" ht="12.75" x14ac:dyDescent="0.25">
      <c r="A17" s="20">
        <v>11</v>
      </c>
      <c r="B17" s="21" t="s">
        <v>219</v>
      </c>
      <c r="C17" s="22">
        <v>20</v>
      </c>
      <c r="D17" s="20"/>
      <c r="E17" s="20"/>
      <c r="F17" s="20">
        <v>8</v>
      </c>
      <c r="G17" s="9">
        <f t="shared" si="4"/>
        <v>28</v>
      </c>
      <c r="H17" s="23">
        <f t="shared" si="5"/>
        <v>150.42857142857144</v>
      </c>
      <c r="I17" s="24"/>
      <c r="J17" s="23">
        <f t="shared" si="6"/>
        <v>96.428571428571431</v>
      </c>
      <c r="K17" s="23">
        <f t="shared" si="7"/>
        <v>0</v>
      </c>
      <c r="L17" s="23">
        <f t="shared" si="8"/>
        <v>0</v>
      </c>
      <c r="M17" s="23">
        <f t="shared" si="9"/>
        <v>54</v>
      </c>
      <c r="N17" s="24"/>
      <c r="O17" s="23">
        <v>4.5</v>
      </c>
      <c r="P17" s="23"/>
      <c r="Q17" s="23"/>
      <c r="R17" s="23">
        <v>13.5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s="25" customFormat="1" ht="12.75" x14ac:dyDescent="0.25">
      <c r="A18" s="20">
        <v>12</v>
      </c>
      <c r="B18" s="21" t="s">
        <v>83</v>
      </c>
      <c r="C18" s="22">
        <v>16</v>
      </c>
      <c r="D18" s="20">
        <v>8</v>
      </c>
      <c r="E18" s="20"/>
      <c r="F18" s="20"/>
      <c r="G18" s="9">
        <f t="shared" si="4"/>
        <v>24</v>
      </c>
      <c r="H18" s="23">
        <f t="shared" si="5"/>
        <v>146.42857142857144</v>
      </c>
      <c r="I18" s="24"/>
      <c r="J18" s="23">
        <f t="shared" si="6"/>
        <v>96.428571428571431</v>
      </c>
      <c r="K18" s="23">
        <f t="shared" si="7"/>
        <v>50</v>
      </c>
      <c r="L18" s="23">
        <f t="shared" si="8"/>
        <v>0</v>
      </c>
      <c r="M18" s="23">
        <f t="shared" si="9"/>
        <v>0</v>
      </c>
      <c r="N18" s="24"/>
      <c r="O18" s="23">
        <v>4.5</v>
      </c>
      <c r="P18" s="23">
        <v>3.5</v>
      </c>
      <c r="Q18" s="23"/>
      <c r="R18" s="23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25" customFormat="1" ht="12.75" x14ac:dyDescent="0.25">
      <c r="A19" s="20">
        <v>13</v>
      </c>
      <c r="B19" s="21" t="s">
        <v>115</v>
      </c>
      <c r="C19" s="22">
        <v>0</v>
      </c>
      <c r="D19" s="20"/>
      <c r="E19" s="20">
        <v>18</v>
      </c>
      <c r="F19" s="20"/>
      <c r="G19" s="9">
        <f t="shared" si="4"/>
        <v>18</v>
      </c>
      <c r="H19" s="23">
        <f t="shared" si="5"/>
        <v>141.78571428571428</v>
      </c>
      <c r="I19" s="24"/>
      <c r="J19" s="23">
        <f t="shared" si="6"/>
        <v>64.285714285714278</v>
      </c>
      <c r="K19" s="23">
        <f t="shared" si="7"/>
        <v>0</v>
      </c>
      <c r="L19" s="23">
        <f t="shared" si="8"/>
        <v>77.5</v>
      </c>
      <c r="M19" s="23">
        <f t="shared" si="9"/>
        <v>0</v>
      </c>
      <c r="N19" s="24"/>
      <c r="O19" s="23">
        <v>3</v>
      </c>
      <c r="P19" s="23"/>
      <c r="Q19" s="23">
        <v>15.5</v>
      </c>
      <c r="R19" s="23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25" customFormat="1" ht="12.75" x14ac:dyDescent="0.25">
      <c r="A20" s="20">
        <v>14</v>
      </c>
      <c r="B20" s="21" t="s">
        <v>198</v>
      </c>
      <c r="C20" s="22"/>
      <c r="D20" s="20"/>
      <c r="E20" s="20"/>
      <c r="F20" s="20">
        <v>14</v>
      </c>
      <c r="G20" s="9">
        <f t="shared" si="4"/>
        <v>14</v>
      </c>
      <c r="H20" s="23">
        <f t="shared" si="5"/>
        <v>60</v>
      </c>
      <c r="I20" s="24"/>
      <c r="J20" s="23">
        <f t="shared" si="6"/>
        <v>0</v>
      </c>
      <c r="K20" s="23">
        <f t="shared" si="7"/>
        <v>0</v>
      </c>
      <c r="L20" s="23">
        <f t="shared" si="8"/>
        <v>0</v>
      </c>
      <c r="M20" s="23">
        <f t="shared" si="9"/>
        <v>60</v>
      </c>
      <c r="N20" s="24"/>
      <c r="O20" s="23"/>
      <c r="P20" s="23"/>
      <c r="Q20" s="23"/>
      <c r="R20" s="23">
        <v>15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s="25" customFormat="1" ht="12.75" x14ac:dyDescent="0.25">
      <c r="A21" s="20">
        <v>15</v>
      </c>
      <c r="B21" s="21" t="s">
        <v>270</v>
      </c>
      <c r="C21" s="22"/>
      <c r="D21" s="20">
        <v>4</v>
      </c>
      <c r="E21" s="20">
        <v>8</v>
      </c>
      <c r="F21" s="20"/>
      <c r="G21" s="9">
        <f t="shared" si="4"/>
        <v>12</v>
      </c>
      <c r="H21" s="23">
        <f t="shared" si="5"/>
        <v>82.857142857142861</v>
      </c>
      <c r="I21" s="24"/>
      <c r="J21" s="23">
        <f t="shared" si="6"/>
        <v>0</v>
      </c>
      <c r="K21" s="23">
        <f t="shared" si="7"/>
        <v>42.857142857142854</v>
      </c>
      <c r="L21" s="23">
        <f t="shared" si="8"/>
        <v>40</v>
      </c>
      <c r="M21" s="23">
        <f t="shared" si="9"/>
        <v>0</v>
      </c>
      <c r="N21" s="24"/>
      <c r="O21" s="23">
        <v>0</v>
      </c>
      <c r="P21" s="23">
        <v>3</v>
      </c>
      <c r="Q21" s="23">
        <v>8</v>
      </c>
      <c r="R21" s="23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s="25" customFormat="1" ht="12.75" x14ac:dyDescent="0.25">
      <c r="A22" s="20">
        <v>16</v>
      </c>
      <c r="B22" s="21" t="s">
        <v>271</v>
      </c>
      <c r="C22" s="22"/>
      <c r="D22" s="20"/>
      <c r="E22" s="20"/>
      <c r="F22" s="20">
        <v>12</v>
      </c>
      <c r="G22" s="9">
        <f t="shared" si="4"/>
        <v>12</v>
      </c>
      <c r="H22" s="23">
        <f t="shared" si="5"/>
        <v>57.999999999999993</v>
      </c>
      <c r="I22" s="24"/>
      <c r="J22" s="23">
        <f t="shared" si="6"/>
        <v>0</v>
      </c>
      <c r="K22" s="23">
        <f t="shared" si="7"/>
        <v>0</v>
      </c>
      <c r="L22" s="23">
        <f t="shared" si="8"/>
        <v>0</v>
      </c>
      <c r="M22" s="23">
        <f t="shared" si="9"/>
        <v>57.999999999999993</v>
      </c>
      <c r="N22" s="24"/>
      <c r="O22" s="23"/>
      <c r="P22" s="23"/>
      <c r="Q22" s="23"/>
      <c r="R22" s="23">
        <v>14.5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s="25" customFormat="1" ht="12.75" x14ac:dyDescent="0.25">
      <c r="A23" s="20">
        <v>17</v>
      </c>
      <c r="B23" s="21" t="s">
        <v>277</v>
      </c>
      <c r="C23" s="22"/>
      <c r="D23" s="20"/>
      <c r="E23" s="20">
        <v>10</v>
      </c>
      <c r="F23" s="20"/>
      <c r="G23" s="9">
        <f t="shared" si="4"/>
        <v>10</v>
      </c>
      <c r="H23" s="23">
        <f t="shared" si="5"/>
        <v>50</v>
      </c>
      <c r="I23" s="24"/>
      <c r="J23" s="23">
        <f t="shared" si="6"/>
        <v>0</v>
      </c>
      <c r="K23" s="23">
        <f t="shared" si="7"/>
        <v>0</v>
      </c>
      <c r="L23" s="23">
        <f t="shared" si="8"/>
        <v>50</v>
      </c>
      <c r="M23" s="23">
        <f t="shared" si="9"/>
        <v>0</v>
      </c>
      <c r="N23" s="24"/>
      <c r="O23" s="23"/>
      <c r="P23" s="23"/>
      <c r="Q23" s="23">
        <v>10</v>
      </c>
      <c r="R23" s="23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s="25" customFormat="1" ht="12.75" x14ac:dyDescent="0.25">
      <c r="A24" s="20">
        <v>18</v>
      </c>
      <c r="B24" s="21" t="s">
        <v>268</v>
      </c>
      <c r="C24" s="22">
        <v>8</v>
      </c>
      <c r="D24" s="20"/>
      <c r="E24" s="20"/>
      <c r="F24" s="20"/>
      <c r="G24" s="9">
        <f t="shared" si="4"/>
        <v>8</v>
      </c>
      <c r="H24" s="23">
        <f t="shared" si="5"/>
        <v>75</v>
      </c>
      <c r="I24" s="24"/>
      <c r="J24" s="23">
        <f t="shared" si="6"/>
        <v>75</v>
      </c>
      <c r="K24" s="23">
        <f t="shared" si="7"/>
        <v>0</v>
      </c>
      <c r="L24" s="23">
        <f t="shared" si="8"/>
        <v>0</v>
      </c>
      <c r="M24" s="23">
        <f t="shared" si="9"/>
        <v>0</v>
      </c>
      <c r="N24" s="24"/>
      <c r="O24" s="23">
        <v>3.5</v>
      </c>
      <c r="P24" s="23"/>
      <c r="Q24" s="23"/>
      <c r="R24" s="23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s="25" customFormat="1" ht="12.75" x14ac:dyDescent="0.25">
      <c r="A25" s="20">
        <v>19</v>
      </c>
      <c r="B25" s="21" t="s">
        <v>226</v>
      </c>
      <c r="C25" s="22"/>
      <c r="D25" s="20"/>
      <c r="E25" s="20"/>
      <c r="F25" s="20">
        <v>6</v>
      </c>
      <c r="G25" s="9">
        <f t="shared" si="4"/>
        <v>6</v>
      </c>
      <c r="H25" s="23">
        <f t="shared" si="5"/>
        <v>50</v>
      </c>
      <c r="I25" s="24"/>
      <c r="J25" s="23">
        <f t="shared" si="6"/>
        <v>0</v>
      </c>
      <c r="K25" s="23">
        <f t="shared" si="7"/>
        <v>0</v>
      </c>
      <c r="L25" s="23">
        <f t="shared" si="8"/>
        <v>0</v>
      </c>
      <c r="M25" s="23">
        <f t="shared" si="9"/>
        <v>50</v>
      </c>
      <c r="N25" s="24"/>
      <c r="O25" s="23"/>
      <c r="P25" s="23"/>
      <c r="Q25" s="23"/>
      <c r="R25" s="23">
        <v>12.5</v>
      </c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</row>
    <row r="26" spans="1:36" s="25" customFormat="1" ht="12.75" x14ac:dyDescent="0.25">
      <c r="A26" s="20">
        <v>20</v>
      </c>
      <c r="B26" s="21" t="s">
        <v>16</v>
      </c>
      <c r="C26" s="22">
        <v>4</v>
      </c>
      <c r="D26" s="20">
        <v>0</v>
      </c>
      <c r="E26" s="20"/>
      <c r="F26" s="20"/>
      <c r="G26" s="9">
        <f t="shared" si="4"/>
        <v>4</v>
      </c>
      <c r="H26" s="23">
        <f t="shared" si="5"/>
        <v>107.14285714285714</v>
      </c>
      <c r="I26" s="24"/>
      <c r="J26" s="23">
        <f t="shared" si="6"/>
        <v>64.285714285714278</v>
      </c>
      <c r="K26" s="23">
        <f t="shared" si="7"/>
        <v>42.857142857142854</v>
      </c>
      <c r="L26" s="23">
        <f t="shared" si="8"/>
        <v>0</v>
      </c>
      <c r="M26" s="23">
        <f t="shared" si="9"/>
        <v>0</v>
      </c>
      <c r="N26" s="24"/>
      <c r="O26" s="23">
        <v>3</v>
      </c>
      <c r="P26" s="23">
        <v>3</v>
      </c>
      <c r="Q26" s="23"/>
      <c r="R26" s="23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</row>
    <row r="27" spans="1:36" s="25" customFormat="1" ht="12.75" x14ac:dyDescent="0.25">
      <c r="A27" s="20">
        <v>21</v>
      </c>
      <c r="B27" s="21" t="s">
        <v>214</v>
      </c>
      <c r="C27" s="22">
        <v>2</v>
      </c>
      <c r="D27" s="20"/>
      <c r="E27" s="20"/>
      <c r="F27" s="20"/>
      <c r="G27" s="9">
        <f t="shared" si="4"/>
        <v>2</v>
      </c>
      <c r="H27" s="23">
        <f t="shared" si="5"/>
        <v>64.285714285714278</v>
      </c>
      <c r="I27" s="24"/>
      <c r="J27" s="23">
        <f t="shared" si="6"/>
        <v>64.285714285714278</v>
      </c>
      <c r="K27" s="23">
        <f t="shared" si="7"/>
        <v>0</v>
      </c>
      <c r="L27" s="23">
        <f t="shared" si="8"/>
        <v>0</v>
      </c>
      <c r="M27" s="23">
        <f t="shared" si="9"/>
        <v>0</v>
      </c>
      <c r="N27" s="24"/>
      <c r="O27" s="23">
        <v>3</v>
      </c>
      <c r="P27" s="23"/>
      <c r="Q27" s="23"/>
      <c r="R27" s="23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</row>
    <row r="28" spans="1:36" s="25" customFormat="1" ht="12.75" x14ac:dyDescent="0.25">
      <c r="A28" s="20">
        <v>22</v>
      </c>
      <c r="B28" s="21" t="s">
        <v>272</v>
      </c>
      <c r="C28" s="22"/>
      <c r="D28" s="20"/>
      <c r="E28" s="20"/>
      <c r="F28" s="20">
        <v>2</v>
      </c>
      <c r="G28" s="9">
        <f t="shared" si="4"/>
        <v>2</v>
      </c>
      <c r="H28" s="23">
        <f t="shared" si="5"/>
        <v>36</v>
      </c>
      <c r="I28" s="24"/>
      <c r="J28" s="23">
        <f t="shared" si="6"/>
        <v>0</v>
      </c>
      <c r="K28" s="23">
        <f t="shared" si="7"/>
        <v>0</v>
      </c>
      <c r="L28" s="23">
        <f t="shared" si="8"/>
        <v>0</v>
      </c>
      <c r="M28" s="23">
        <f t="shared" si="9"/>
        <v>36</v>
      </c>
      <c r="N28" s="24"/>
      <c r="O28" s="23"/>
      <c r="P28" s="23"/>
      <c r="Q28" s="23"/>
      <c r="R28" s="23">
        <v>9</v>
      </c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</row>
    <row r="29" spans="1:36" s="25" customFormat="1" ht="12.75" x14ac:dyDescent="0.25">
      <c r="A29" s="20">
        <v>23</v>
      </c>
      <c r="B29" s="21" t="s">
        <v>68</v>
      </c>
      <c r="C29" s="22">
        <v>0</v>
      </c>
      <c r="D29" s="20">
        <v>0</v>
      </c>
      <c r="E29" s="20"/>
      <c r="F29" s="20"/>
      <c r="G29" s="9">
        <f t="shared" si="4"/>
        <v>0</v>
      </c>
      <c r="H29" s="23">
        <f t="shared" si="5"/>
        <v>50</v>
      </c>
      <c r="I29" s="24"/>
      <c r="J29" s="23">
        <f t="shared" si="6"/>
        <v>21.428571428571427</v>
      </c>
      <c r="K29" s="23">
        <f t="shared" si="7"/>
        <v>28.571428571428569</v>
      </c>
      <c r="L29" s="23">
        <f t="shared" si="8"/>
        <v>0</v>
      </c>
      <c r="M29" s="23">
        <f t="shared" si="9"/>
        <v>0</v>
      </c>
      <c r="N29" s="24"/>
      <c r="O29" s="23">
        <v>1</v>
      </c>
      <c r="P29" s="23">
        <v>2</v>
      </c>
      <c r="Q29" s="23"/>
      <c r="R29" s="23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</row>
    <row r="30" spans="1:36" s="25" customFormat="1" ht="12.75" x14ac:dyDescent="0.25">
      <c r="A30" s="20">
        <v>24</v>
      </c>
      <c r="B30" s="21" t="s">
        <v>269</v>
      </c>
      <c r="C30" s="22"/>
      <c r="D30" s="20"/>
      <c r="E30" s="20"/>
      <c r="F30" s="20"/>
      <c r="G30" s="9">
        <f t="shared" si="4"/>
        <v>0</v>
      </c>
      <c r="H30" s="23">
        <f t="shared" si="5"/>
        <v>42.857142857142854</v>
      </c>
      <c r="I30" s="24"/>
      <c r="J30" s="23">
        <f t="shared" si="6"/>
        <v>42.857142857142854</v>
      </c>
      <c r="K30" s="23">
        <f t="shared" si="7"/>
        <v>0</v>
      </c>
      <c r="L30" s="23">
        <f t="shared" si="8"/>
        <v>0</v>
      </c>
      <c r="M30" s="23">
        <f t="shared" si="9"/>
        <v>0</v>
      </c>
      <c r="N30" s="24"/>
      <c r="O30" s="23">
        <v>2</v>
      </c>
      <c r="P30" s="23"/>
      <c r="Q30" s="23"/>
      <c r="R30" s="23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</row>
    <row r="31" spans="1:36" s="25" customFormat="1" ht="12.75" x14ac:dyDescent="0.25">
      <c r="A31" s="20">
        <v>25</v>
      </c>
      <c r="B31" s="21" t="s">
        <v>274</v>
      </c>
      <c r="C31" s="22"/>
      <c r="D31" s="20">
        <v>0</v>
      </c>
      <c r="E31" s="20"/>
      <c r="F31" s="20"/>
      <c r="G31" s="9">
        <f t="shared" si="4"/>
        <v>0</v>
      </c>
      <c r="H31" s="23">
        <f t="shared" si="5"/>
        <v>28.571428571428569</v>
      </c>
      <c r="I31" s="24"/>
      <c r="J31" s="23">
        <f t="shared" si="6"/>
        <v>0</v>
      </c>
      <c r="K31" s="23">
        <f t="shared" si="7"/>
        <v>28.571428571428569</v>
      </c>
      <c r="L31" s="23">
        <f t="shared" si="8"/>
        <v>0</v>
      </c>
      <c r="M31" s="23">
        <f t="shared" si="9"/>
        <v>0</v>
      </c>
      <c r="N31" s="24"/>
      <c r="O31" s="23"/>
      <c r="P31" s="23">
        <v>2</v>
      </c>
      <c r="Q31" s="23"/>
      <c r="R31" s="23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</row>
    <row r="32" spans="1:36" s="25" customFormat="1" ht="12.75" x14ac:dyDescent="0.25">
      <c r="A32" s="20">
        <v>26</v>
      </c>
      <c r="B32" s="21" t="s">
        <v>275</v>
      </c>
      <c r="C32" s="22"/>
      <c r="D32" s="20">
        <v>0</v>
      </c>
      <c r="E32" s="20"/>
      <c r="F32" s="20"/>
      <c r="G32" s="9">
        <f t="shared" si="4"/>
        <v>0</v>
      </c>
      <c r="H32" s="23">
        <f t="shared" si="5"/>
        <v>28.571428571428569</v>
      </c>
      <c r="I32" s="24"/>
      <c r="J32" s="23">
        <f t="shared" si="6"/>
        <v>0</v>
      </c>
      <c r="K32" s="23">
        <f t="shared" si="7"/>
        <v>28.571428571428569</v>
      </c>
      <c r="L32" s="23">
        <f t="shared" si="8"/>
        <v>0</v>
      </c>
      <c r="M32" s="23">
        <f t="shared" si="9"/>
        <v>0</v>
      </c>
      <c r="N32" s="24"/>
      <c r="O32" s="23"/>
      <c r="P32" s="23">
        <v>2</v>
      </c>
      <c r="Q32" s="23"/>
      <c r="R32" s="23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</row>
    <row r="33" spans="1:36" s="25" customFormat="1" ht="12.75" x14ac:dyDescent="0.25">
      <c r="A33" s="20">
        <v>27</v>
      </c>
      <c r="B33" s="21" t="s">
        <v>255</v>
      </c>
      <c r="C33" s="22"/>
      <c r="D33" s="20">
        <v>0</v>
      </c>
      <c r="E33" s="20">
        <v>0</v>
      </c>
      <c r="F33" s="20"/>
      <c r="G33" s="9">
        <f t="shared" si="4"/>
        <v>0</v>
      </c>
      <c r="H33" s="23">
        <f t="shared" si="5"/>
        <v>14.285714285714285</v>
      </c>
      <c r="I33" s="24"/>
      <c r="J33" s="23">
        <f t="shared" si="6"/>
        <v>0</v>
      </c>
      <c r="K33" s="23">
        <f t="shared" si="7"/>
        <v>14.285714285714285</v>
      </c>
      <c r="L33" s="23">
        <f t="shared" si="8"/>
        <v>0</v>
      </c>
      <c r="M33" s="23">
        <f t="shared" si="9"/>
        <v>0</v>
      </c>
      <c r="N33" s="24"/>
      <c r="O33" s="23"/>
      <c r="P33" s="23">
        <v>1</v>
      </c>
      <c r="Q33" s="23">
        <v>0</v>
      </c>
      <c r="R33" s="23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</row>
    <row r="34" spans="1:36" s="25" customFormat="1" ht="12.75" x14ac:dyDescent="0.25">
      <c r="A34" s="20">
        <v>28</v>
      </c>
      <c r="B34" s="21" t="s">
        <v>273</v>
      </c>
      <c r="C34" s="22"/>
      <c r="D34" s="20"/>
      <c r="E34" s="20"/>
      <c r="F34" s="20">
        <v>0</v>
      </c>
      <c r="G34" s="9">
        <f t="shared" si="4"/>
        <v>0</v>
      </c>
      <c r="H34" s="23">
        <f t="shared" si="5"/>
        <v>0</v>
      </c>
      <c r="I34" s="24"/>
      <c r="J34" s="23">
        <f t="shared" si="6"/>
        <v>0</v>
      </c>
      <c r="K34" s="23">
        <f t="shared" si="7"/>
        <v>0</v>
      </c>
      <c r="L34" s="23">
        <f t="shared" si="8"/>
        <v>0</v>
      </c>
      <c r="M34" s="23">
        <f t="shared" si="9"/>
        <v>0</v>
      </c>
      <c r="N34" s="24"/>
      <c r="O34" s="23"/>
      <c r="P34" s="23"/>
      <c r="Q34" s="23"/>
      <c r="R34" s="23">
        <v>0</v>
      </c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</row>
    <row r="35" spans="1:36" s="25" customFormat="1" ht="12.75" x14ac:dyDescent="0.25">
      <c r="A35" s="20">
        <v>29</v>
      </c>
      <c r="B35" s="21" t="s">
        <v>222</v>
      </c>
      <c r="C35" s="22"/>
      <c r="D35" s="20">
        <v>0</v>
      </c>
      <c r="E35" s="20"/>
      <c r="F35" s="20"/>
      <c r="G35" s="9">
        <f t="shared" si="4"/>
        <v>0</v>
      </c>
      <c r="H35" s="23">
        <f t="shared" si="5"/>
        <v>0</v>
      </c>
      <c r="I35" s="24"/>
      <c r="J35" s="23">
        <f t="shared" si="6"/>
        <v>0</v>
      </c>
      <c r="K35" s="23">
        <f t="shared" si="7"/>
        <v>0</v>
      </c>
      <c r="L35" s="23">
        <f t="shared" si="8"/>
        <v>0</v>
      </c>
      <c r="M35" s="23">
        <f t="shared" si="9"/>
        <v>0</v>
      </c>
      <c r="N35" s="24"/>
      <c r="O35" s="23"/>
      <c r="P35" s="23">
        <v>0</v>
      </c>
      <c r="Q35" s="23"/>
      <c r="R35" s="23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</row>
    <row r="36" spans="1:36" s="25" customFormat="1" ht="12.75" x14ac:dyDescent="0.25">
      <c r="A36" s="20">
        <v>30</v>
      </c>
      <c r="B36" s="21" t="s">
        <v>276</v>
      </c>
      <c r="C36" s="22"/>
      <c r="D36" s="20"/>
      <c r="E36" s="20"/>
      <c r="F36" s="20"/>
      <c r="G36" s="9">
        <f t="shared" si="4"/>
        <v>0</v>
      </c>
      <c r="H36" s="23">
        <f t="shared" si="5"/>
        <v>0</v>
      </c>
      <c r="I36" s="24"/>
      <c r="J36" s="23">
        <f t="shared" si="6"/>
        <v>0</v>
      </c>
      <c r="K36" s="23">
        <f t="shared" si="7"/>
        <v>0</v>
      </c>
      <c r="L36" s="23">
        <f t="shared" si="8"/>
        <v>0</v>
      </c>
      <c r="M36" s="23">
        <f t="shared" si="9"/>
        <v>0</v>
      </c>
      <c r="N36" s="24"/>
      <c r="O36" s="23"/>
      <c r="P36" s="23"/>
      <c r="Q36" s="23"/>
      <c r="R36" s="23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</row>
    <row r="37" spans="1:36" s="25" customFormat="1" ht="12.75" x14ac:dyDescent="0.25">
      <c r="C37" s="24"/>
      <c r="D37" s="24"/>
      <c r="E37" s="24"/>
      <c r="F37" s="24"/>
      <c r="G37" s="10"/>
      <c r="H37" s="24"/>
      <c r="I37" s="24"/>
      <c r="J37" s="26"/>
      <c r="K37" s="26"/>
      <c r="L37" s="26"/>
      <c r="M37" s="26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</row>
    <row r="38" spans="1:36" s="19" customFormat="1" ht="14.25" x14ac:dyDescent="0.25">
      <c r="B38" s="19" t="s">
        <v>19</v>
      </c>
      <c r="C38" s="27"/>
      <c r="D38" s="27"/>
      <c r="E38" s="27"/>
      <c r="F38" s="27"/>
      <c r="G38" s="28"/>
      <c r="H38" s="27"/>
      <c r="I38" s="27"/>
      <c r="J38" s="29"/>
      <c r="K38" s="29"/>
      <c r="L38" s="29"/>
      <c r="M38" s="29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</row>
    <row r="40" spans="1:36" ht="14.25" x14ac:dyDescent="0.25">
      <c r="B40" s="30" t="s">
        <v>45</v>
      </c>
      <c r="C40" s="16" t="s">
        <v>24</v>
      </c>
      <c r="D40" s="16" t="s">
        <v>25</v>
      </c>
      <c r="E40" s="16" t="s">
        <v>26</v>
      </c>
      <c r="F40" s="16" t="s">
        <v>27</v>
      </c>
      <c r="G40" s="16" t="s">
        <v>28</v>
      </c>
      <c r="H40" s="16" t="s">
        <v>29</v>
      </c>
    </row>
    <row r="41" spans="1:36" ht="14.25" x14ac:dyDescent="0.25">
      <c r="B41" s="30" t="s">
        <v>316</v>
      </c>
      <c r="C41" s="16">
        <v>30</v>
      </c>
      <c r="D41" s="16">
        <v>24</v>
      </c>
      <c r="E41" s="16">
        <v>20</v>
      </c>
      <c r="F41" s="16">
        <v>18</v>
      </c>
      <c r="G41" s="16">
        <v>16</v>
      </c>
      <c r="H41" s="16">
        <v>14</v>
      </c>
    </row>
    <row r="42" spans="1:36" ht="14.25" x14ac:dyDescent="0.25">
      <c r="B42" s="30" t="s">
        <v>317</v>
      </c>
      <c r="C42" s="16">
        <v>20</v>
      </c>
      <c r="D42" s="16">
        <v>18</v>
      </c>
      <c r="E42" s="16">
        <v>16</v>
      </c>
      <c r="F42" s="16">
        <v>14</v>
      </c>
      <c r="G42" s="16">
        <v>12</v>
      </c>
      <c r="H42" s="16">
        <v>10</v>
      </c>
    </row>
    <row r="43" spans="1:36" ht="14.25" x14ac:dyDescent="0.25">
      <c r="B43" s="30" t="s">
        <v>318</v>
      </c>
      <c r="C43" s="16">
        <v>20</v>
      </c>
      <c r="D43" s="16">
        <v>18</v>
      </c>
      <c r="E43" s="16">
        <v>16</v>
      </c>
      <c r="F43" s="16">
        <v>14</v>
      </c>
      <c r="G43" s="16">
        <v>12</v>
      </c>
      <c r="H43" s="16">
        <v>10</v>
      </c>
    </row>
    <row r="44" spans="1:36" ht="14.25" x14ac:dyDescent="0.25">
      <c r="B44" s="30" t="s">
        <v>319</v>
      </c>
      <c r="C44" s="16">
        <v>20</v>
      </c>
      <c r="D44" s="16">
        <v>18</v>
      </c>
      <c r="E44" s="16">
        <v>16</v>
      </c>
      <c r="F44" s="16">
        <v>14</v>
      </c>
      <c r="G44" s="16">
        <v>12</v>
      </c>
      <c r="H44" s="16">
        <v>10</v>
      </c>
    </row>
    <row r="45" spans="1:36" ht="14.25" x14ac:dyDescent="0.25">
      <c r="B45" s="31"/>
      <c r="C45" s="32"/>
      <c r="D45" s="32"/>
      <c r="E45" s="33"/>
      <c r="F45" s="33"/>
      <c r="G45" s="33"/>
      <c r="H45" s="15"/>
    </row>
    <row r="46" spans="1:36" ht="14.25" x14ac:dyDescent="0.25">
      <c r="B46" s="30" t="s">
        <v>45</v>
      </c>
      <c r="C46" s="16" t="s">
        <v>30</v>
      </c>
      <c r="D46" s="16" t="s">
        <v>31</v>
      </c>
      <c r="E46" s="16" t="s">
        <v>32</v>
      </c>
      <c r="F46" s="16" t="s">
        <v>33</v>
      </c>
      <c r="G46" s="16" t="s">
        <v>34</v>
      </c>
      <c r="H46" s="16" t="s">
        <v>35</v>
      </c>
    </row>
    <row r="47" spans="1:36" ht="14.25" x14ac:dyDescent="0.25">
      <c r="B47" s="30" t="s">
        <v>316</v>
      </c>
      <c r="C47" s="16">
        <v>12</v>
      </c>
      <c r="D47" s="16">
        <v>10</v>
      </c>
      <c r="E47" s="16">
        <v>8</v>
      </c>
      <c r="F47" s="16">
        <v>6</v>
      </c>
      <c r="G47" s="16">
        <v>4</v>
      </c>
      <c r="H47" s="16">
        <v>2</v>
      </c>
    </row>
    <row r="48" spans="1:36" ht="14.25" x14ac:dyDescent="0.25">
      <c r="B48" s="30" t="s">
        <v>317</v>
      </c>
      <c r="C48" s="16">
        <v>8</v>
      </c>
      <c r="D48" s="16">
        <v>6</v>
      </c>
      <c r="E48" s="16">
        <v>4</v>
      </c>
      <c r="F48" s="16">
        <v>2</v>
      </c>
      <c r="G48" s="16">
        <v>0</v>
      </c>
      <c r="H48" s="16">
        <v>0</v>
      </c>
    </row>
    <row r="49" spans="2:8" ht="14.25" x14ac:dyDescent="0.25">
      <c r="B49" s="30" t="s">
        <v>318</v>
      </c>
      <c r="C49" s="16">
        <v>8</v>
      </c>
      <c r="D49" s="16">
        <v>6</v>
      </c>
      <c r="E49" s="16">
        <v>4</v>
      </c>
      <c r="F49" s="16">
        <v>2</v>
      </c>
      <c r="G49" s="16">
        <v>0</v>
      </c>
      <c r="H49" s="16">
        <v>0</v>
      </c>
    </row>
    <row r="50" spans="2:8" ht="14.25" x14ac:dyDescent="0.25">
      <c r="B50" s="30" t="s">
        <v>319</v>
      </c>
      <c r="C50" s="16">
        <v>8</v>
      </c>
      <c r="D50" s="16">
        <v>6</v>
      </c>
      <c r="E50" s="16">
        <v>4</v>
      </c>
      <c r="F50" s="16">
        <v>2</v>
      </c>
      <c r="G50" s="16">
        <v>0</v>
      </c>
      <c r="H50" s="16">
        <v>0</v>
      </c>
    </row>
    <row r="51" spans="2:8" x14ac:dyDescent="0.25">
      <c r="C51" s="4"/>
      <c r="D51" s="4"/>
    </row>
    <row r="52" spans="2:8" x14ac:dyDescent="0.25">
      <c r="D52" s="4"/>
    </row>
    <row r="53" spans="2:8" x14ac:dyDescent="0.25">
      <c r="B53" s="1" t="s">
        <v>86</v>
      </c>
      <c r="D53" s="4"/>
    </row>
    <row r="54" spans="2:8" x14ac:dyDescent="0.25">
      <c r="B54" s="1" t="s">
        <v>87</v>
      </c>
      <c r="D54" s="4"/>
    </row>
  </sheetData>
  <mergeCells count="1">
    <mergeCell ref="A14:H14"/>
  </mergeCells>
  <phoneticPr fontId="14" type="noConversion"/>
  <pageMargins left="0.75" right="0.59" top="1" bottom="1" header="0.5" footer="0.5"/>
  <pageSetup paperSize="9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7">
    <pageSetUpPr fitToPage="1"/>
  </sheetPr>
  <dimension ref="A1:AJ41"/>
  <sheetViews>
    <sheetView workbookViewId="0">
      <selection activeCell="A3" sqref="A3"/>
    </sheetView>
  </sheetViews>
  <sheetFormatPr defaultRowHeight="15" x14ac:dyDescent="0.25"/>
  <cols>
    <col min="1" max="1" width="4.75" style="4" customWidth="1"/>
    <col min="2" max="2" width="20.625" style="4" customWidth="1"/>
    <col min="3" max="6" width="9.625" style="5" customWidth="1"/>
    <col min="7" max="7" width="9.625" style="2" customWidth="1"/>
    <col min="8" max="8" width="9.125" style="5" customWidth="1"/>
    <col min="9" max="9" width="9" style="5"/>
    <col min="10" max="13" width="9" style="6"/>
    <col min="14" max="36" width="9" style="5"/>
    <col min="37" max="16384" width="9" style="4"/>
  </cols>
  <sheetData>
    <row r="1" spans="1:36" s="1" customFormat="1" x14ac:dyDescent="0.25">
      <c r="A1" s="1" t="s">
        <v>279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" customFormat="1" x14ac:dyDescent="0.25">
      <c r="A2" s="1" t="s">
        <v>284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O3" s="5">
        <v>7</v>
      </c>
      <c r="P3" s="5">
        <v>9</v>
      </c>
      <c r="Q3" s="5">
        <v>12</v>
      </c>
      <c r="R3" s="5">
        <v>20</v>
      </c>
    </row>
    <row r="4" spans="1:36" s="12" customFormat="1" ht="12.75" x14ac:dyDescent="0.25">
      <c r="A4" s="7" t="s">
        <v>36</v>
      </c>
      <c r="B4" s="8" t="s">
        <v>37</v>
      </c>
      <c r="C4" s="9" t="s">
        <v>38</v>
      </c>
      <c r="D4" s="9" t="s">
        <v>201</v>
      </c>
      <c r="E4" s="9" t="s">
        <v>40</v>
      </c>
      <c r="F4" s="9" t="s">
        <v>41</v>
      </c>
      <c r="G4" s="9" t="s">
        <v>1</v>
      </c>
      <c r="H4" s="9" t="s">
        <v>227</v>
      </c>
      <c r="I4" s="10"/>
      <c r="J4" s="11" t="s">
        <v>38</v>
      </c>
      <c r="K4" s="11" t="s">
        <v>201</v>
      </c>
      <c r="L4" s="11" t="s">
        <v>40</v>
      </c>
      <c r="M4" s="11" t="s">
        <v>41</v>
      </c>
      <c r="N4" s="10"/>
      <c r="O4" s="9" t="s">
        <v>38</v>
      </c>
      <c r="P4" s="9" t="s">
        <v>201</v>
      </c>
      <c r="Q4" s="9" t="s">
        <v>40</v>
      </c>
      <c r="R4" s="9" t="s">
        <v>41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13">
        <v>1</v>
      </c>
      <c r="B5" s="14" t="s">
        <v>254</v>
      </c>
      <c r="C5" s="15">
        <v>24</v>
      </c>
      <c r="D5" s="16">
        <v>20</v>
      </c>
      <c r="E5" s="16">
        <v>20</v>
      </c>
      <c r="F5" s="16">
        <v>12</v>
      </c>
      <c r="G5" s="17">
        <f t="shared" ref="G5:G13" si="0">SUM(C5:F5)</f>
        <v>76</v>
      </c>
      <c r="H5" s="18">
        <f t="shared" ref="H5:H13" si="1">SUM(J5:M5)</f>
        <v>343.53174603174602</v>
      </c>
      <c r="J5" s="18">
        <f t="shared" ref="J5:J11" si="2">O5/O$3*150</f>
        <v>107.14285714285714</v>
      </c>
      <c r="K5" s="18">
        <f t="shared" ref="K5:M11" si="3">P5/P$3*100</f>
        <v>88.888888888888886</v>
      </c>
      <c r="L5" s="18">
        <f t="shared" si="3"/>
        <v>87.5</v>
      </c>
      <c r="M5" s="18">
        <f t="shared" si="3"/>
        <v>60</v>
      </c>
      <c r="O5" s="18">
        <v>5</v>
      </c>
      <c r="P5" s="18">
        <v>8</v>
      </c>
      <c r="Q5" s="18">
        <v>10.5</v>
      </c>
      <c r="R5" s="18">
        <v>12</v>
      </c>
    </row>
    <row r="6" spans="1:36" x14ac:dyDescent="0.25">
      <c r="A6" s="13">
        <v>2</v>
      </c>
      <c r="B6" s="14" t="s">
        <v>3</v>
      </c>
      <c r="C6" s="15">
        <v>20</v>
      </c>
      <c r="D6" s="16">
        <v>14</v>
      </c>
      <c r="E6" s="16">
        <v>18</v>
      </c>
      <c r="F6" s="16">
        <v>20</v>
      </c>
      <c r="G6" s="17">
        <f t="shared" si="0"/>
        <v>72</v>
      </c>
      <c r="H6" s="18">
        <f t="shared" si="1"/>
        <v>326.70634920634916</v>
      </c>
      <c r="J6" s="18">
        <f t="shared" si="2"/>
        <v>96.428571428571431</v>
      </c>
      <c r="K6" s="18">
        <f t="shared" si="3"/>
        <v>61.111111111111114</v>
      </c>
      <c r="L6" s="18">
        <f t="shared" si="3"/>
        <v>79.166666666666657</v>
      </c>
      <c r="M6" s="18">
        <f t="shared" si="3"/>
        <v>90</v>
      </c>
      <c r="O6" s="18">
        <v>4.5</v>
      </c>
      <c r="P6" s="18">
        <v>5.5</v>
      </c>
      <c r="Q6" s="18">
        <v>9.5</v>
      </c>
      <c r="R6" s="18">
        <v>18</v>
      </c>
    </row>
    <row r="7" spans="1:36" x14ac:dyDescent="0.25">
      <c r="A7" s="13">
        <v>3</v>
      </c>
      <c r="B7" s="14" t="s">
        <v>115</v>
      </c>
      <c r="C7" s="15">
        <v>30</v>
      </c>
      <c r="D7" s="16">
        <v>16</v>
      </c>
      <c r="E7" s="16"/>
      <c r="F7" s="16">
        <v>14</v>
      </c>
      <c r="G7" s="17">
        <f t="shared" si="0"/>
        <v>60</v>
      </c>
      <c r="H7" s="18">
        <f t="shared" si="1"/>
        <v>281.66666666666663</v>
      </c>
      <c r="J7" s="18">
        <f t="shared" si="2"/>
        <v>150</v>
      </c>
      <c r="K7" s="18">
        <f t="shared" si="3"/>
        <v>66.666666666666657</v>
      </c>
      <c r="L7" s="18">
        <f t="shared" si="3"/>
        <v>0</v>
      </c>
      <c r="M7" s="18">
        <f t="shared" si="3"/>
        <v>65</v>
      </c>
      <c r="O7" s="18">
        <v>7</v>
      </c>
      <c r="P7" s="18">
        <v>6</v>
      </c>
      <c r="Q7" s="18"/>
      <c r="R7" s="18">
        <v>13</v>
      </c>
    </row>
    <row r="8" spans="1:36" x14ac:dyDescent="0.25">
      <c r="A8" s="13">
        <v>4</v>
      </c>
      <c r="B8" s="14" t="s">
        <v>237</v>
      </c>
      <c r="C8" s="15">
        <v>12</v>
      </c>
      <c r="D8" s="16">
        <v>10</v>
      </c>
      <c r="E8" s="16">
        <v>16</v>
      </c>
      <c r="F8" s="16">
        <v>16</v>
      </c>
      <c r="G8" s="17">
        <f t="shared" si="0"/>
        <v>54</v>
      </c>
      <c r="H8" s="18">
        <f t="shared" si="1"/>
        <v>224.00793650793651</v>
      </c>
      <c r="J8" s="18">
        <f t="shared" si="2"/>
        <v>64.285714285714278</v>
      </c>
      <c r="K8" s="18">
        <f t="shared" si="3"/>
        <v>38.888888888888893</v>
      </c>
      <c r="L8" s="18">
        <f t="shared" si="3"/>
        <v>45.833333333333329</v>
      </c>
      <c r="M8" s="18">
        <f t="shared" si="3"/>
        <v>75</v>
      </c>
      <c r="O8" s="18">
        <v>3</v>
      </c>
      <c r="P8" s="18">
        <v>3.5</v>
      </c>
      <c r="Q8" s="18">
        <v>5.5</v>
      </c>
      <c r="R8" s="18">
        <v>15</v>
      </c>
    </row>
    <row r="9" spans="1:36" x14ac:dyDescent="0.25">
      <c r="A9" s="13">
        <v>5</v>
      </c>
      <c r="B9" s="14" t="s">
        <v>253</v>
      </c>
      <c r="C9" s="15">
        <v>18</v>
      </c>
      <c r="D9" s="16">
        <v>12</v>
      </c>
      <c r="E9" s="16"/>
      <c r="F9" s="16">
        <v>18</v>
      </c>
      <c r="G9" s="17">
        <f t="shared" si="0"/>
        <v>48</v>
      </c>
      <c r="H9" s="18">
        <f t="shared" si="1"/>
        <v>213.21428571428572</v>
      </c>
      <c r="J9" s="18">
        <f t="shared" si="2"/>
        <v>85.714285714285708</v>
      </c>
      <c r="K9" s="18">
        <f t="shared" si="3"/>
        <v>50</v>
      </c>
      <c r="L9" s="18">
        <f t="shared" si="3"/>
        <v>0</v>
      </c>
      <c r="M9" s="18">
        <f t="shared" si="3"/>
        <v>77.5</v>
      </c>
      <c r="O9" s="18">
        <v>4</v>
      </c>
      <c r="P9" s="18">
        <v>4.5</v>
      </c>
      <c r="Q9" s="18"/>
      <c r="R9" s="18">
        <v>15.5</v>
      </c>
    </row>
    <row r="10" spans="1:36" x14ac:dyDescent="0.25">
      <c r="A10" s="13">
        <v>6</v>
      </c>
      <c r="B10" s="14" t="s">
        <v>82</v>
      </c>
      <c r="C10" s="15">
        <v>8</v>
      </c>
      <c r="D10" s="16">
        <v>18</v>
      </c>
      <c r="E10" s="16"/>
      <c r="F10" s="16">
        <v>10</v>
      </c>
      <c r="G10" s="17">
        <f t="shared" si="0"/>
        <v>36</v>
      </c>
      <c r="H10" s="18">
        <f t="shared" si="1"/>
        <v>196.90476190476193</v>
      </c>
      <c r="J10" s="18">
        <f t="shared" si="2"/>
        <v>53.571428571428569</v>
      </c>
      <c r="K10" s="18">
        <f t="shared" si="3"/>
        <v>83.333333333333343</v>
      </c>
      <c r="L10" s="18">
        <f t="shared" si="3"/>
        <v>0</v>
      </c>
      <c r="M10" s="18">
        <f t="shared" si="3"/>
        <v>60</v>
      </c>
      <c r="O10" s="18">
        <v>2.5</v>
      </c>
      <c r="P10" s="18">
        <v>7.5</v>
      </c>
      <c r="Q10" s="18"/>
      <c r="R10" s="18">
        <v>12</v>
      </c>
    </row>
    <row r="11" spans="1:36" x14ac:dyDescent="0.25">
      <c r="A11" s="13">
        <v>7</v>
      </c>
      <c r="B11" s="14" t="s">
        <v>12</v>
      </c>
      <c r="C11" s="15">
        <v>4</v>
      </c>
      <c r="D11" s="16">
        <v>8</v>
      </c>
      <c r="E11" s="16">
        <v>10</v>
      </c>
      <c r="F11" s="16">
        <v>6</v>
      </c>
      <c r="G11" s="17">
        <f t="shared" si="0"/>
        <v>28</v>
      </c>
      <c r="H11" s="18">
        <f t="shared" si="1"/>
        <v>126.86507936507937</v>
      </c>
      <c r="J11" s="18">
        <f t="shared" si="2"/>
        <v>32.142857142857139</v>
      </c>
      <c r="K11" s="18">
        <f t="shared" si="3"/>
        <v>38.888888888888893</v>
      </c>
      <c r="L11" s="18">
        <f t="shared" si="3"/>
        <v>20.833333333333336</v>
      </c>
      <c r="M11" s="18">
        <f t="shared" si="3"/>
        <v>35</v>
      </c>
      <c r="O11" s="18">
        <v>1.5</v>
      </c>
      <c r="P11" s="18">
        <v>3.5</v>
      </c>
      <c r="Q11" s="18">
        <v>2.5</v>
      </c>
      <c r="R11" s="18">
        <v>7</v>
      </c>
    </row>
    <row r="12" spans="1:36" x14ac:dyDescent="0.25">
      <c r="A12" s="13">
        <v>8</v>
      </c>
      <c r="B12" s="14" t="s">
        <v>282</v>
      </c>
      <c r="C12" s="15">
        <v>10</v>
      </c>
      <c r="D12" s="16">
        <v>6</v>
      </c>
      <c r="E12" s="16">
        <v>8</v>
      </c>
      <c r="F12" s="16"/>
      <c r="G12" s="17">
        <f t="shared" si="0"/>
        <v>24</v>
      </c>
      <c r="H12" s="18">
        <f t="shared" si="1"/>
        <v>0</v>
      </c>
      <c r="J12" s="18"/>
      <c r="K12" s="18"/>
      <c r="L12" s="18"/>
      <c r="M12" s="18"/>
      <c r="O12" s="18">
        <v>3</v>
      </c>
      <c r="P12" s="18">
        <v>3</v>
      </c>
      <c r="Q12" s="18">
        <v>2</v>
      </c>
      <c r="R12" s="18"/>
    </row>
    <row r="13" spans="1:36" x14ac:dyDescent="0.25">
      <c r="A13" s="13">
        <v>9</v>
      </c>
      <c r="B13" s="14" t="s">
        <v>277</v>
      </c>
      <c r="C13" s="15">
        <v>6</v>
      </c>
      <c r="D13" s="16">
        <v>4</v>
      </c>
      <c r="E13" s="16"/>
      <c r="F13" s="16">
        <v>4</v>
      </c>
      <c r="G13" s="17">
        <f t="shared" si="0"/>
        <v>14</v>
      </c>
      <c r="H13" s="18">
        <f t="shared" si="1"/>
        <v>106.34920634920636</v>
      </c>
      <c r="J13" s="18">
        <f>O13/O$3*150</f>
        <v>53.571428571428569</v>
      </c>
      <c r="K13" s="18">
        <f>P13/P$3*100</f>
        <v>27.777777777777779</v>
      </c>
      <c r="L13" s="18">
        <f>Q13/Q$3*100</f>
        <v>0</v>
      </c>
      <c r="M13" s="18">
        <f>R13/R$3*100</f>
        <v>25</v>
      </c>
      <c r="O13" s="18">
        <v>2.5</v>
      </c>
      <c r="P13" s="18">
        <v>2.5</v>
      </c>
      <c r="Q13" s="18"/>
      <c r="R13" s="18">
        <v>5</v>
      </c>
    </row>
    <row r="15" spans="1:36" ht="15.75" x14ac:dyDescent="0.25">
      <c r="A15" s="47" t="s">
        <v>58</v>
      </c>
      <c r="B15" s="48"/>
      <c r="C15" s="48"/>
      <c r="D15" s="48"/>
      <c r="E15" s="48"/>
      <c r="F15" s="48"/>
      <c r="G15" s="48"/>
      <c r="H15" s="48"/>
    </row>
    <row r="16" spans="1:36" s="25" customFormat="1" ht="12.75" x14ac:dyDescent="0.25">
      <c r="A16" s="20">
        <v>10</v>
      </c>
      <c r="B16" s="21" t="s">
        <v>281</v>
      </c>
      <c r="C16" s="22">
        <v>16</v>
      </c>
      <c r="D16" s="20"/>
      <c r="E16" s="20"/>
      <c r="F16" s="20"/>
      <c r="G16" s="9">
        <f t="shared" ref="G16:G23" si="4">SUM(C16:F16)</f>
        <v>16</v>
      </c>
      <c r="H16" s="23">
        <f t="shared" ref="H16:H23" si="5">SUM(J16:M16)</f>
        <v>85.714285714285708</v>
      </c>
      <c r="I16" s="24"/>
      <c r="J16" s="23">
        <f t="shared" ref="J16:J23" si="6">O16/O$3*150</f>
        <v>85.714285714285708</v>
      </c>
      <c r="K16" s="23">
        <f t="shared" ref="K16:M23" si="7">P16/P$3*100</f>
        <v>0</v>
      </c>
      <c r="L16" s="23">
        <f t="shared" si="7"/>
        <v>0</v>
      </c>
      <c r="M16" s="23">
        <f t="shared" si="7"/>
        <v>0</v>
      </c>
      <c r="N16" s="24"/>
      <c r="O16" s="23">
        <v>4</v>
      </c>
      <c r="P16" s="23"/>
      <c r="Q16" s="23"/>
      <c r="R16" s="23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s="25" customFormat="1" ht="12.75" x14ac:dyDescent="0.25">
      <c r="A17" s="20">
        <v>11</v>
      </c>
      <c r="B17" s="21" t="s">
        <v>16</v>
      </c>
      <c r="C17" s="22"/>
      <c r="D17" s="20">
        <v>2</v>
      </c>
      <c r="E17" s="20">
        <v>14</v>
      </c>
      <c r="F17" s="20"/>
      <c r="G17" s="9">
        <f t="shared" si="4"/>
        <v>16</v>
      </c>
      <c r="H17" s="23">
        <f t="shared" si="5"/>
        <v>52.777777777777786</v>
      </c>
      <c r="I17" s="24"/>
      <c r="J17" s="23">
        <f t="shared" si="6"/>
        <v>0</v>
      </c>
      <c r="K17" s="23">
        <f t="shared" si="7"/>
        <v>11.111111111111111</v>
      </c>
      <c r="L17" s="23">
        <f t="shared" si="7"/>
        <v>41.666666666666671</v>
      </c>
      <c r="M17" s="23">
        <f t="shared" si="7"/>
        <v>0</v>
      </c>
      <c r="N17" s="24"/>
      <c r="O17" s="23"/>
      <c r="P17" s="23">
        <v>1</v>
      </c>
      <c r="Q17" s="23">
        <v>5</v>
      </c>
      <c r="R17" s="23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s="25" customFormat="1" ht="12.75" x14ac:dyDescent="0.25">
      <c r="A18" s="20">
        <v>12</v>
      </c>
      <c r="B18" s="21" t="s">
        <v>214</v>
      </c>
      <c r="C18" s="22">
        <v>14</v>
      </c>
      <c r="D18" s="20"/>
      <c r="E18" s="20"/>
      <c r="F18" s="20"/>
      <c r="G18" s="9">
        <f t="shared" si="4"/>
        <v>14</v>
      </c>
      <c r="H18" s="23">
        <f t="shared" si="5"/>
        <v>64.285714285714278</v>
      </c>
      <c r="I18" s="24"/>
      <c r="J18" s="23">
        <f t="shared" si="6"/>
        <v>64.285714285714278</v>
      </c>
      <c r="K18" s="23">
        <f t="shared" si="7"/>
        <v>0</v>
      </c>
      <c r="L18" s="23">
        <f t="shared" si="7"/>
        <v>0</v>
      </c>
      <c r="M18" s="23">
        <f t="shared" si="7"/>
        <v>0</v>
      </c>
      <c r="N18" s="24"/>
      <c r="O18" s="23">
        <v>3</v>
      </c>
      <c r="P18" s="23"/>
      <c r="Q18" s="23"/>
      <c r="R18" s="23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25" customFormat="1" ht="12.75" x14ac:dyDescent="0.25">
      <c r="A19" s="20">
        <v>13</v>
      </c>
      <c r="B19" s="21" t="s">
        <v>283</v>
      </c>
      <c r="C19" s="22"/>
      <c r="D19" s="20"/>
      <c r="E19" s="20">
        <v>12</v>
      </c>
      <c r="F19" s="20"/>
      <c r="G19" s="9">
        <f t="shared" si="4"/>
        <v>12</v>
      </c>
      <c r="H19" s="23">
        <f t="shared" si="5"/>
        <v>41.666666666666671</v>
      </c>
      <c r="I19" s="24"/>
      <c r="J19" s="23">
        <f t="shared" si="6"/>
        <v>0</v>
      </c>
      <c r="K19" s="23">
        <f t="shared" si="7"/>
        <v>0</v>
      </c>
      <c r="L19" s="23">
        <f t="shared" si="7"/>
        <v>41.666666666666671</v>
      </c>
      <c r="M19" s="23">
        <f t="shared" si="7"/>
        <v>0</v>
      </c>
      <c r="N19" s="24"/>
      <c r="O19" s="23"/>
      <c r="P19" s="23"/>
      <c r="Q19" s="23">
        <v>5</v>
      </c>
      <c r="R19" s="23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25" customFormat="1" ht="12.75" x14ac:dyDescent="0.25">
      <c r="A20" s="20">
        <v>14</v>
      </c>
      <c r="B20" s="21" t="s">
        <v>261</v>
      </c>
      <c r="C20" s="22"/>
      <c r="D20" s="20"/>
      <c r="E20" s="20"/>
      <c r="F20" s="20">
        <v>8</v>
      </c>
      <c r="G20" s="9">
        <f t="shared" si="4"/>
        <v>8</v>
      </c>
      <c r="H20" s="23">
        <f t="shared" si="5"/>
        <v>47.5</v>
      </c>
      <c r="I20" s="24"/>
      <c r="J20" s="23">
        <f t="shared" si="6"/>
        <v>0</v>
      </c>
      <c r="K20" s="23">
        <f t="shared" si="7"/>
        <v>0</v>
      </c>
      <c r="L20" s="23">
        <f t="shared" si="7"/>
        <v>0</v>
      </c>
      <c r="M20" s="23">
        <f t="shared" si="7"/>
        <v>47.5</v>
      </c>
      <c r="N20" s="24"/>
      <c r="O20" s="23"/>
      <c r="P20" s="23"/>
      <c r="Q20" s="23"/>
      <c r="R20" s="23">
        <v>9.5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s="25" customFormat="1" ht="12.75" x14ac:dyDescent="0.25">
      <c r="A21" s="20">
        <v>15</v>
      </c>
      <c r="B21" s="21" t="s">
        <v>267</v>
      </c>
      <c r="C21" s="22">
        <v>2</v>
      </c>
      <c r="D21" s="20"/>
      <c r="E21" s="20"/>
      <c r="F21" s="20"/>
      <c r="G21" s="9">
        <f t="shared" si="4"/>
        <v>2</v>
      </c>
      <c r="H21" s="23">
        <f t="shared" si="5"/>
        <v>21.428571428571427</v>
      </c>
      <c r="I21" s="24"/>
      <c r="J21" s="23">
        <f t="shared" si="6"/>
        <v>21.428571428571427</v>
      </c>
      <c r="K21" s="23">
        <f t="shared" si="7"/>
        <v>0</v>
      </c>
      <c r="L21" s="23">
        <f t="shared" si="7"/>
        <v>0</v>
      </c>
      <c r="M21" s="23">
        <f t="shared" si="7"/>
        <v>0</v>
      </c>
      <c r="N21" s="24"/>
      <c r="O21" s="23">
        <v>1</v>
      </c>
      <c r="P21" s="23"/>
      <c r="Q21" s="23"/>
      <c r="R21" s="23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s="25" customFormat="1" ht="12.75" x14ac:dyDescent="0.25">
      <c r="A22" s="20">
        <v>16</v>
      </c>
      <c r="B22" s="21" t="s">
        <v>236</v>
      </c>
      <c r="C22" s="22"/>
      <c r="D22" s="20"/>
      <c r="E22" s="20"/>
      <c r="F22" s="20">
        <v>2</v>
      </c>
      <c r="G22" s="9">
        <f t="shared" si="4"/>
        <v>2</v>
      </c>
      <c r="H22" s="23">
        <f t="shared" si="5"/>
        <v>10</v>
      </c>
      <c r="I22" s="24"/>
      <c r="J22" s="23">
        <f t="shared" si="6"/>
        <v>0</v>
      </c>
      <c r="K22" s="23">
        <f t="shared" si="7"/>
        <v>0</v>
      </c>
      <c r="L22" s="23">
        <f t="shared" si="7"/>
        <v>0</v>
      </c>
      <c r="M22" s="23">
        <f t="shared" si="7"/>
        <v>10</v>
      </c>
      <c r="N22" s="24"/>
      <c r="O22" s="23"/>
      <c r="P22" s="23"/>
      <c r="Q22" s="23"/>
      <c r="R22" s="23">
        <v>2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s="25" customFormat="1" ht="12.75" x14ac:dyDescent="0.25">
      <c r="A23" s="20">
        <v>17</v>
      </c>
      <c r="B23" s="21" t="s">
        <v>280</v>
      </c>
      <c r="C23" s="22"/>
      <c r="D23" s="20"/>
      <c r="E23" s="20"/>
      <c r="F23" s="20">
        <v>0</v>
      </c>
      <c r="G23" s="9">
        <f t="shared" si="4"/>
        <v>0</v>
      </c>
      <c r="H23" s="23">
        <f t="shared" si="5"/>
        <v>0</v>
      </c>
      <c r="I23" s="24"/>
      <c r="J23" s="23">
        <f t="shared" si="6"/>
        <v>0</v>
      </c>
      <c r="K23" s="23">
        <f t="shared" si="7"/>
        <v>0</v>
      </c>
      <c r="L23" s="23">
        <f t="shared" si="7"/>
        <v>0</v>
      </c>
      <c r="M23" s="23">
        <f t="shared" si="7"/>
        <v>0</v>
      </c>
      <c r="N23" s="24"/>
      <c r="O23" s="23"/>
      <c r="P23" s="23"/>
      <c r="Q23" s="23"/>
      <c r="R23" s="23">
        <v>0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s="25" customFormat="1" ht="12.75" x14ac:dyDescent="0.25">
      <c r="C24" s="24"/>
      <c r="D24" s="24"/>
      <c r="E24" s="24"/>
      <c r="F24" s="24"/>
      <c r="G24" s="10"/>
      <c r="H24" s="24"/>
      <c r="I24" s="24"/>
      <c r="J24" s="26"/>
      <c r="K24" s="26"/>
      <c r="L24" s="26"/>
      <c r="M24" s="26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s="19" customFormat="1" ht="14.25" x14ac:dyDescent="0.25">
      <c r="B25" s="19" t="s">
        <v>19</v>
      </c>
      <c r="C25" s="27"/>
      <c r="D25" s="27"/>
      <c r="E25" s="27"/>
      <c r="F25" s="27"/>
      <c r="G25" s="28"/>
      <c r="H25" s="27"/>
      <c r="I25" s="27"/>
      <c r="J25" s="29"/>
      <c r="K25" s="29"/>
      <c r="L25" s="29"/>
      <c r="M25" s="29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</row>
    <row r="27" spans="1:36" ht="14.25" x14ac:dyDescent="0.25">
      <c r="B27" s="30" t="s">
        <v>45</v>
      </c>
      <c r="C27" s="16" t="s">
        <v>24</v>
      </c>
      <c r="D27" s="16" t="s">
        <v>25</v>
      </c>
      <c r="E27" s="16" t="s">
        <v>26</v>
      </c>
      <c r="F27" s="16" t="s">
        <v>27</v>
      </c>
      <c r="G27" s="16" t="s">
        <v>28</v>
      </c>
      <c r="H27" s="16" t="s">
        <v>29</v>
      </c>
    </row>
    <row r="28" spans="1:36" ht="14.25" x14ac:dyDescent="0.25">
      <c r="B28" s="30" t="s">
        <v>316</v>
      </c>
      <c r="C28" s="16">
        <v>30</v>
      </c>
      <c r="D28" s="16">
        <v>24</v>
      </c>
      <c r="E28" s="16">
        <v>20</v>
      </c>
      <c r="F28" s="16">
        <v>18</v>
      </c>
      <c r="G28" s="16">
        <v>16</v>
      </c>
      <c r="H28" s="16">
        <v>14</v>
      </c>
    </row>
    <row r="29" spans="1:36" ht="14.25" x14ac:dyDescent="0.25">
      <c r="B29" s="30" t="s">
        <v>317</v>
      </c>
      <c r="C29" s="16">
        <v>20</v>
      </c>
      <c r="D29" s="16">
        <v>18</v>
      </c>
      <c r="E29" s="16">
        <v>16</v>
      </c>
      <c r="F29" s="16">
        <v>14</v>
      </c>
      <c r="G29" s="16">
        <v>12</v>
      </c>
      <c r="H29" s="16">
        <v>10</v>
      </c>
    </row>
    <row r="30" spans="1:36" ht="14.25" x14ac:dyDescent="0.25">
      <c r="B30" s="30" t="s">
        <v>318</v>
      </c>
      <c r="C30" s="16">
        <v>20</v>
      </c>
      <c r="D30" s="16">
        <v>18</v>
      </c>
      <c r="E30" s="16">
        <v>16</v>
      </c>
      <c r="F30" s="16">
        <v>14</v>
      </c>
      <c r="G30" s="16">
        <v>12</v>
      </c>
      <c r="H30" s="16">
        <v>10</v>
      </c>
    </row>
    <row r="31" spans="1:36" ht="14.25" x14ac:dyDescent="0.25">
      <c r="B31" s="30" t="s">
        <v>319</v>
      </c>
      <c r="C31" s="16">
        <v>20</v>
      </c>
      <c r="D31" s="16">
        <v>18</v>
      </c>
      <c r="E31" s="16">
        <v>16</v>
      </c>
      <c r="F31" s="16">
        <v>14</v>
      </c>
      <c r="G31" s="16">
        <v>12</v>
      </c>
      <c r="H31" s="16">
        <v>10</v>
      </c>
    </row>
    <row r="32" spans="1:36" ht="14.25" x14ac:dyDescent="0.25">
      <c r="B32" s="31"/>
      <c r="C32" s="32"/>
      <c r="D32" s="32"/>
      <c r="E32" s="33"/>
      <c r="F32" s="33"/>
      <c r="G32" s="33"/>
      <c r="H32" s="15"/>
    </row>
    <row r="33" spans="2:8" ht="14.25" x14ac:dyDescent="0.25">
      <c r="B33" s="30" t="s">
        <v>45</v>
      </c>
      <c r="C33" s="16" t="s">
        <v>30</v>
      </c>
      <c r="D33" s="16" t="s">
        <v>31</v>
      </c>
      <c r="E33" s="16" t="s">
        <v>32</v>
      </c>
      <c r="F33" s="16" t="s">
        <v>33</v>
      </c>
      <c r="G33" s="16" t="s">
        <v>34</v>
      </c>
      <c r="H33" s="16" t="s">
        <v>35</v>
      </c>
    </row>
    <row r="34" spans="2:8" ht="14.25" x14ac:dyDescent="0.25">
      <c r="B34" s="30" t="s">
        <v>316</v>
      </c>
      <c r="C34" s="16">
        <v>12</v>
      </c>
      <c r="D34" s="16">
        <v>10</v>
      </c>
      <c r="E34" s="16">
        <v>8</v>
      </c>
      <c r="F34" s="16">
        <v>6</v>
      </c>
      <c r="G34" s="16">
        <v>4</v>
      </c>
      <c r="H34" s="16">
        <v>2</v>
      </c>
    </row>
    <row r="35" spans="2:8" ht="14.25" x14ac:dyDescent="0.25">
      <c r="B35" s="30" t="s">
        <v>317</v>
      </c>
      <c r="C35" s="16">
        <v>8</v>
      </c>
      <c r="D35" s="16">
        <v>6</v>
      </c>
      <c r="E35" s="16">
        <v>4</v>
      </c>
      <c r="F35" s="16">
        <v>2</v>
      </c>
      <c r="G35" s="16">
        <v>0</v>
      </c>
      <c r="H35" s="16">
        <v>0</v>
      </c>
    </row>
    <row r="36" spans="2:8" ht="14.25" x14ac:dyDescent="0.25">
      <c r="B36" s="30" t="s">
        <v>318</v>
      </c>
      <c r="C36" s="16">
        <v>8</v>
      </c>
      <c r="D36" s="16">
        <v>6</v>
      </c>
      <c r="E36" s="16">
        <v>4</v>
      </c>
      <c r="F36" s="16">
        <v>2</v>
      </c>
      <c r="G36" s="16">
        <v>0</v>
      </c>
      <c r="H36" s="16">
        <v>0</v>
      </c>
    </row>
    <row r="37" spans="2:8" ht="14.25" x14ac:dyDescent="0.25">
      <c r="B37" s="30" t="s">
        <v>319</v>
      </c>
      <c r="C37" s="16">
        <v>8</v>
      </c>
      <c r="D37" s="16">
        <v>6</v>
      </c>
      <c r="E37" s="16">
        <v>4</v>
      </c>
      <c r="F37" s="16">
        <v>2</v>
      </c>
      <c r="G37" s="16">
        <v>0</v>
      </c>
      <c r="H37" s="16">
        <v>0</v>
      </c>
    </row>
    <row r="38" spans="2:8" x14ac:dyDescent="0.25">
      <c r="C38" s="4"/>
      <c r="D38" s="4"/>
    </row>
    <row r="39" spans="2:8" x14ac:dyDescent="0.25">
      <c r="D39" s="4"/>
    </row>
    <row r="40" spans="2:8" x14ac:dyDescent="0.25">
      <c r="B40" s="1" t="s">
        <v>86</v>
      </c>
      <c r="D40" s="4"/>
    </row>
    <row r="41" spans="2:8" x14ac:dyDescent="0.25">
      <c r="B41" s="1" t="s">
        <v>87</v>
      </c>
      <c r="D41" s="4"/>
    </row>
  </sheetData>
  <mergeCells count="1">
    <mergeCell ref="A15:H15"/>
  </mergeCells>
  <phoneticPr fontId="14" type="noConversion"/>
  <pageMargins left="0.75" right="0.59" top="1" bottom="1" header="0.5" footer="0.5"/>
  <pageSetup paperSize="9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63FEC-FED5-4540-9AC3-E3CE279A908C}">
  <sheetPr>
    <pageSetUpPr fitToPage="1"/>
  </sheetPr>
  <dimension ref="A1:AJ37"/>
  <sheetViews>
    <sheetView workbookViewId="0">
      <selection activeCell="A3" sqref="A3"/>
    </sheetView>
  </sheetViews>
  <sheetFormatPr defaultRowHeight="15" x14ac:dyDescent="0.25"/>
  <cols>
    <col min="1" max="1" width="4.75" style="4" customWidth="1"/>
    <col min="2" max="2" width="20.625" style="4" customWidth="1"/>
    <col min="3" max="6" width="9.625" style="5" customWidth="1"/>
    <col min="7" max="7" width="9.625" style="2" customWidth="1"/>
    <col min="8" max="8" width="9.125" style="5" customWidth="1"/>
    <col min="9" max="9" width="9" style="5"/>
    <col min="10" max="13" width="9" style="6"/>
    <col min="14" max="36" width="9" style="5"/>
    <col min="37" max="16384" width="9" style="4"/>
  </cols>
  <sheetData>
    <row r="1" spans="1:36" s="1" customFormat="1" x14ac:dyDescent="0.25">
      <c r="A1" s="1" t="s">
        <v>285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" customFormat="1" x14ac:dyDescent="0.25">
      <c r="A2" s="1" t="s">
        <v>286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O3" s="5">
        <v>7</v>
      </c>
      <c r="P3" s="5">
        <v>9</v>
      </c>
      <c r="Q3" s="5">
        <v>12</v>
      </c>
      <c r="R3" s="5">
        <v>8</v>
      </c>
    </row>
    <row r="4" spans="1:36" s="12" customFormat="1" ht="12.75" x14ac:dyDescent="0.25">
      <c r="A4" s="7" t="s">
        <v>36</v>
      </c>
      <c r="B4" s="8" t="s">
        <v>37</v>
      </c>
      <c r="C4" s="9" t="s">
        <v>38</v>
      </c>
      <c r="D4" s="9" t="s">
        <v>201</v>
      </c>
      <c r="E4" s="9" t="s">
        <v>40</v>
      </c>
      <c r="F4" s="9" t="s">
        <v>41</v>
      </c>
      <c r="G4" s="9" t="s">
        <v>1</v>
      </c>
      <c r="H4" s="9" t="s">
        <v>227</v>
      </c>
      <c r="I4" s="10"/>
      <c r="J4" s="11" t="s">
        <v>38</v>
      </c>
      <c r="K4" s="11" t="s">
        <v>201</v>
      </c>
      <c r="L4" s="11" t="s">
        <v>40</v>
      </c>
      <c r="M4" s="11" t="s">
        <v>41</v>
      </c>
      <c r="N4" s="10"/>
      <c r="O4" s="9" t="s">
        <v>38</v>
      </c>
      <c r="P4" s="9" t="s">
        <v>201</v>
      </c>
      <c r="Q4" s="9" t="s">
        <v>40</v>
      </c>
      <c r="R4" s="9" t="s">
        <v>41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13">
        <v>1</v>
      </c>
      <c r="B5" s="14" t="s">
        <v>254</v>
      </c>
      <c r="C5" s="15">
        <v>18</v>
      </c>
      <c r="D5" s="16">
        <v>20</v>
      </c>
      <c r="E5" s="16">
        <v>16</v>
      </c>
      <c r="F5" s="16">
        <v>20</v>
      </c>
      <c r="G5" s="17">
        <f t="shared" ref="G5:G10" si="0">SUM(C5:F5)</f>
        <v>74</v>
      </c>
      <c r="H5" s="18">
        <f t="shared" ref="H5:H10" si="1">SUM(J5:M5)</f>
        <v>331.84523809523807</v>
      </c>
      <c r="J5" s="18">
        <f t="shared" ref="J5:J10" si="2">O5/O$3*150</f>
        <v>96.428571428571431</v>
      </c>
      <c r="K5" s="18">
        <f t="shared" ref="K5:M10" si="3">P5/P$3*100</f>
        <v>83.333333333333343</v>
      </c>
      <c r="L5" s="18">
        <f t="shared" si="3"/>
        <v>58.333333333333336</v>
      </c>
      <c r="M5" s="18">
        <f t="shared" si="3"/>
        <v>93.75</v>
      </c>
      <c r="O5" s="18">
        <v>4.5</v>
      </c>
      <c r="P5" s="18">
        <v>7.5</v>
      </c>
      <c r="Q5" s="18">
        <v>7</v>
      </c>
      <c r="R5" s="18">
        <v>7.5</v>
      </c>
    </row>
    <row r="6" spans="1:36" x14ac:dyDescent="0.25">
      <c r="A6" s="13">
        <v>2</v>
      </c>
      <c r="B6" s="14" t="s">
        <v>240</v>
      </c>
      <c r="C6" s="15">
        <v>20</v>
      </c>
      <c r="D6" s="16">
        <v>14</v>
      </c>
      <c r="E6" s="16">
        <v>12</v>
      </c>
      <c r="F6" s="16">
        <v>18</v>
      </c>
      <c r="G6" s="17">
        <f t="shared" si="0"/>
        <v>64</v>
      </c>
      <c r="H6" s="18">
        <f t="shared" si="1"/>
        <v>288.09523809523807</v>
      </c>
      <c r="J6" s="18">
        <f t="shared" si="2"/>
        <v>96.428571428571431</v>
      </c>
      <c r="K6" s="18">
        <f t="shared" si="3"/>
        <v>66.666666666666657</v>
      </c>
      <c r="L6" s="18">
        <f t="shared" si="3"/>
        <v>50</v>
      </c>
      <c r="M6" s="18">
        <f t="shared" si="3"/>
        <v>75</v>
      </c>
      <c r="O6" s="18">
        <v>4.5</v>
      </c>
      <c r="P6" s="18">
        <v>6</v>
      </c>
      <c r="Q6" s="18">
        <v>6</v>
      </c>
      <c r="R6" s="18">
        <v>6</v>
      </c>
    </row>
    <row r="7" spans="1:36" x14ac:dyDescent="0.25">
      <c r="A7" s="13">
        <v>3</v>
      </c>
      <c r="B7" s="14" t="s">
        <v>237</v>
      </c>
      <c r="C7" s="15">
        <v>14</v>
      </c>
      <c r="D7" s="16">
        <v>16</v>
      </c>
      <c r="E7" s="16">
        <v>14</v>
      </c>
      <c r="F7" s="16">
        <v>16</v>
      </c>
      <c r="G7" s="17">
        <f t="shared" si="0"/>
        <v>60</v>
      </c>
      <c r="H7" s="18">
        <f t="shared" si="1"/>
        <v>231.05158730158729</v>
      </c>
      <c r="J7" s="18">
        <f t="shared" si="2"/>
        <v>42.857142857142854</v>
      </c>
      <c r="K7" s="18">
        <f t="shared" si="3"/>
        <v>77.777777777777786</v>
      </c>
      <c r="L7" s="18">
        <f t="shared" si="3"/>
        <v>54.166666666666664</v>
      </c>
      <c r="M7" s="18">
        <f t="shared" si="3"/>
        <v>56.25</v>
      </c>
      <c r="O7" s="18">
        <v>2</v>
      </c>
      <c r="P7" s="18">
        <v>7</v>
      </c>
      <c r="Q7" s="18">
        <v>6.5</v>
      </c>
      <c r="R7" s="18">
        <v>4.5</v>
      </c>
    </row>
    <row r="8" spans="1:36" x14ac:dyDescent="0.25">
      <c r="A8" s="13">
        <v>4</v>
      </c>
      <c r="B8" s="14" t="s">
        <v>277</v>
      </c>
      <c r="C8" s="15">
        <v>30</v>
      </c>
      <c r="D8" s="16">
        <v>12</v>
      </c>
      <c r="E8" s="16">
        <v>10</v>
      </c>
      <c r="F8" s="16"/>
      <c r="G8" s="17">
        <f t="shared" si="0"/>
        <v>52</v>
      </c>
      <c r="H8" s="18">
        <f t="shared" si="1"/>
        <v>206.74603174603175</v>
      </c>
      <c r="J8" s="18">
        <f t="shared" si="2"/>
        <v>117.85714285714286</v>
      </c>
      <c r="K8" s="18">
        <f t="shared" si="3"/>
        <v>55.555555555555557</v>
      </c>
      <c r="L8" s="18">
        <f t="shared" si="3"/>
        <v>33.333333333333329</v>
      </c>
      <c r="M8" s="18">
        <f t="shared" si="3"/>
        <v>0</v>
      </c>
      <c r="O8" s="18">
        <v>5.5</v>
      </c>
      <c r="P8" s="18">
        <v>5</v>
      </c>
      <c r="Q8" s="18">
        <v>4</v>
      </c>
      <c r="R8" s="18"/>
    </row>
    <row r="9" spans="1:36" x14ac:dyDescent="0.25">
      <c r="A9" s="13">
        <v>5</v>
      </c>
      <c r="B9" s="14" t="s">
        <v>12</v>
      </c>
      <c r="C9" s="15">
        <v>16</v>
      </c>
      <c r="D9" s="16">
        <v>10</v>
      </c>
      <c r="E9" s="16">
        <v>8</v>
      </c>
      <c r="F9" s="16"/>
      <c r="G9" s="17">
        <f t="shared" si="0"/>
        <v>34</v>
      </c>
      <c r="H9" s="18">
        <f t="shared" si="1"/>
        <v>127.77777777777777</v>
      </c>
      <c r="J9" s="18">
        <f t="shared" si="2"/>
        <v>75</v>
      </c>
      <c r="K9" s="18">
        <f t="shared" si="3"/>
        <v>44.444444444444443</v>
      </c>
      <c r="L9" s="18">
        <f t="shared" si="3"/>
        <v>8.3333333333333321</v>
      </c>
      <c r="M9" s="18">
        <f t="shared" si="3"/>
        <v>0</v>
      </c>
      <c r="O9" s="18">
        <v>3.5</v>
      </c>
      <c r="P9" s="18">
        <v>4</v>
      </c>
      <c r="Q9" s="18">
        <v>1</v>
      </c>
      <c r="R9" s="18"/>
    </row>
    <row r="10" spans="1:36" x14ac:dyDescent="0.25">
      <c r="A10" s="13">
        <v>6</v>
      </c>
      <c r="B10" s="14" t="s">
        <v>282</v>
      </c>
      <c r="C10" s="15">
        <v>12</v>
      </c>
      <c r="D10" s="16">
        <v>8</v>
      </c>
      <c r="E10" s="16"/>
      <c r="F10" s="16">
        <v>12</v>
      </c>
      <c r="G10" s="17">
        <f t="shared" si="0"/>
        <v>32</v>
      </c>
      <c r="H10" s="18">
        <f t="shared" si="1"/>
        <v>93.55158730158729</v>
      </c>
      <c r="J10" s="18">
        <f t="shared" si="2"/>
        <v>42.857142857142854</v>
      </c>
      <c r="K10" s="18">
        <f t="shared" si="3"/>
        <v>44.444444444444443</v>
      </c>
      <c r="L10" s="18">
        <f t="shared" si="3"/>
        <v>0</v>
      </c>
      <c r="M10" s="18">
        <f t="shared" si="3"/>
        <v>6.25</v>
      </c>
      <c r="O10" s="18">
        <v>2</v>
      </c>
      <c r="P10" s="18">
        <v>4</v>
      </c>
      <c r="Q10" s="18"/>
      <c r="R10" s="18">
        <v>0.5</v>
      </c>
    </row>
    <row r="12" spans="1:36" ht="15.75" x14ac:dyDescent="0.25">
      <c r="A12" s="47" t="s">
        <v>58</v>
      </c>
      <c r="B12" s="48"/>
      <c r="C12" s="48"/>
      <c r="D12" s="48"/>
      <c r="E12" s="48"/>
      <c r="F12" s="48"/>
      <c r="G12" s="48"/>
      <c r="H12" s="48"/>
    </row>
    <row r="13" spans="1:36" s="25" customFormat="1" ht="12.75" x14ac:dyDescent="0.25">
      <c r="A13" s="20">
        <v>7</v>
      </c>
      <c r="B13" s="21" t="s">
        <v>82</v>
      </c>
      <c r="C13" s="22">
        <v>24</v>
      </c>
      <c r="D13" s="20">
        <v>18</v>
      </c>
      <c r="E13" s="20"/>
      <c r="F13" s="20"/>
      <c r="G13" s="9">
        <f t="shared" ref="G13:G19" si="4">SUM(C13:F13)</f>
        <v>42</v>
      </c>
      <c r="H13" s="23">
        <f t="shared" ref="H13:H19" si="5">SUM(J13:M13)</f>
        <v>190.47619047619048</v>
      </c>
      <c r="I13" s="24"/>
      <c r="J13" s="23">
        <f t="shared" ref="J13:J19" si="6">O13/O$3*150</f>
        <v>107.14285714285714</v>
      </c>
      <c r="K13" s="23">
        <f t="shared" ref="K13:M19" si="7">P13/P$3*100</f>
        <v>83.333333333333343</v>
      </c>
      <c r="L13" s="23">
        <f t="shared" si="7"/>
        <v>0</v>
      </c>
      <c r="M13" s="23">
        <f t="shared" si="7"/>
        <v>0</v>
      </c>
      <c r="N13" s="24"/>
      <c r="O13" s="23">
        <v>5</v>
      </c>
      <c r="P13" s="23">
        <v>7.5</v>
      </c>
      <c r="Q13" s="23"/>
      <c r="R13" s="23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s="25" customFormat="1" ht="12.75" x14ac:dyDescent="0.25">
      <c r="A14" s="20">
        <v>8</v>
      </c>
      <c r="B14" s="21" t="s">
        <v>253</v>
      </c>
      <c r="C14" s="22"/>
      <c r="D14" s="20"/>
      <c r="E14" s="20">
        <v>20</v>
      </c>
      <c r="F14" s="20"/>
      <c r="G14" s="9">
        <f t="shared" si="4"/>
        <v>20</v>
      </c>
      <c r="H14" s="23">
        <f t="shared" si="5"/>
        <v>79.166666666666657</v>
      </c>
      <c r="I14" s="24"/>
      <c r="J14" s="23">
        <f t="shared" si="6"/>
        <v>0</v>
      </c>
      <c r="K14" s="23">
        <f t="shared" si="7"/>
        <v>0</v>
      </c>
      <c r="L14" s="23">
        <f t="shared" si="7"/>
        <v>79.166666666666657</v>
      </c>
      <c r="M14" s="23">
        <f t="shared" si="7"/>
        <v>0</v>
      </c>
      <c r="N14" s="24"/>
      <c r="O14" s="23"/>
      <c r="P14" s="23"/>
      <c r="Q14" s="23">
        <v>9.5</v>
      </c>
      <c r="R14" s="23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s="25" customFormat="1" ht="12.75" x14ac:dyDescent="0.25">
      <c r="A15" s="20">
        <v>9</v>
      </c>
      <c r="B15" s="21" t="s">
        <v>78</v>
      </c>
      <c r="C15" s="22"/>
      <c r="D15" s="20"/>
      <c r="E15" s="20">
        <v>18</v>
      </c>
      <c r="F15" s="20"/>
      <c r="G15" s="9">
        <f t="shared" si="4"/>
        <v>18</v>
      </c>
      <c r="H15" s="23">
        <f t="shared" si="5"/>
        <v>66.666666666666657</v>
      </c>
      <c r="I15" s="24"/>
      <c r="J15" s="23">
        <f t="shared" si="6"/>
        <v>0</v>
      </c>
      <c r="K15" s="23">
        <f t="shared" si="7"/>
        <v>0</v>
      </c>
      <c r="L15" s="23">
        <f t="shared" si="7"/>
        <v>66.666666666666657</v>
      </c>
      <c r="M15" s="23">
        <f t="shared" si="7"/>
        <v>0</v>
      </c>
      <c r="N15" s="24"/>
      <c r="O15" s="23"/>
      <c r="P15" s="23"/>
      <c r="Q15" s="23">
        <v>8</v>
      </c>
      <c r="R15" s="23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s="25" customFormat="1" ht="12.75" x14ac:dyDescent="0.25">
      <c r="A16" s="20">
        <v>10</v>
      </c>
      <c r="B16" s="21" t="s">
        <v>288</v>
      </c>
      <c r="C16" s="22">
        <v>10</v>
      </c>
      <c r="D16" s="20">
        <v>6</v>
      </c>
      <c r="E16" s="20"/>
      <c r="F16" s="20"/>
      <c r="G16" s="9">
        <f t="shared" si="4"/>
        <v>16</v>
      </c>
      <c r="H16" s="23">
        <f t="shared" si="5"/>
        <v>43.650793650793645</v>
      </c>
      <c r="I16" s="24"/>
      <c r="J16" s="23">
        <f t="shared" si="6"/>
        <v>21.428571428571427</v>
      </c>
      <c r="K16" s="23">
        <f t="shared" si="7"/>
        <v>22.222222222222221</v>
      </c>
      <c r="L16" s="23">
        <f t="shared" si="7"/>
        <v>0</v>
      </c>
      <c r="M16" s="23">
        <f t="shared" si="7"/>
        <v>0</v>
      </c>
      <c r="N16" s="24"/>
      <c r="O16" s="23">
        <v>1</v>
      </c>
      <c r="P16" s="23">
        <v>2</v>
      </c>
      <c r="Q16" s="23"/>
      <c r="R16" s="23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s="25" customFormat="1" ht="12.75" x14ac:dyDescent="0.25">
      <c r="A17" s="20">
        <v>11</v>
      </c>
      <c r="B17" s="21" t="s">
        <v>287</v>
      </c>
      <c r="C17" s="22"/>
      <c r="D17" s="20"/>
      <c r="E17" s="20"/>
      <c r="F17" s="20">
        <v>14</v>
      </c>
      <c r="G17" s="9">
        <f t="shared" si="4"/>
        <v>14</v>
      </c>
      <c r="H17" s="23">
        <f t="shared" si="5"/>
        <v>18.75</v>
      </c>
      <c r="I17" s="24"/>
      <c r="J17" s="23">
        <f t="shared" si="6"/>
        <v>0</v>
      </c>
      <c r="K17" s="23">
        <f t="shared" si="7"/>
        <v>0</v>
      </c>
      <c r="L17" s="23">
        <f t="shared" si="7"/>
        <v>0</v>
      </c>
      <c r="M17" s="23">
        <f t="shared" si="7"/>
        <v>18.75</v>
      </c>
      <c r="N17" s="24"/>
      <c r="O17" s="23"/>
      <c r="P17" s="23"/>
      <c r="Q17" s="23"/>
      <c r="R17" s="23">
        <v>1.5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s="25" customFormat="1" ht="12.75" x14ac:dyDescent="0.25">
      <c r="A18" s="20">
        <v>12</v>
      </c>
      <c r="B18" s="21" t="s">
        <v>289</v>
      </c>
      <c r="C18" s="22"/>
      <c r="D18" s="20">
        <v>4</v>
      </c>
      <c r="E18" s="20"/>
      <c r="F18" s="20"/>
      <c r="G18" s="9">
        <f t="shared" si="4"/>
        <v>4</v>
      </c>
      <c r="H18" s="23">
        <f t="shared" si="5"/>
        <v>22.222222222222221</v>
      </c>
      <c r="I18" s="24"/>
      <c r="J18" s="23">
        <f t="shared" si="6"/>
        <v>0</v>
      </c>
      <c r="K18" s="23">
        <f t="shared" si="7"/>
        <v>22.222222222222221</v>
      </c>
      <c r="L18" s="23">
        <f t="shared" si="7"/>
        <v>0</v>
      </c>
      <c r="M18" s="23">
        <f t="shared" si="7"/>
        <v>0</v>
      </c>
      <c r="N18" s="24"/>
      <c r="O18" s="23"/>
      <c r="P18" s="23">
        <v>2</v>
      </c>
      <c r="Q18" s="23"/>
      <c r="R18" s="23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25" customFormat="1" ht="12.75" x14ac:dyDescent="0.25">
      <c r="A19" s="20">
        <v>13</v>
      </c>
      <c r="B19" s="21" t="s">
        <v>290</v>
      </c>
      <c r="C19" s="22"/>
      <c r="D19" s="20">
        <v>2</v>
      </c>
      <c r="E19" s="20"/>
      <c r="F19" s="20"/>
      <c r="G19" s="9">
        <f t="shared" si="4"/>
        <v>2</v>
      </c>
      <c r="H19" s="23">
        <f t="shared" si="5"/>
        <v>0</v>
      </c>
      <c r="I19" s="24"/>
      <c r="J19" s="23">
        <f t="shared" si="6"/>
        <v>0</v>
      </c>
      <c r="K19" s="23">
        <f t="shared" si="7"/>
        <v>0</v>
      </c>
      <c r="L19" s="23">
        <f t="shared" si="7"/>
        <v>0</v>
      </c>
      <c r="M19" s="23">
        <f t="shared" si="7"/>
        <v>0</v>
      </c>
      <c r="N19" s="24"/>
      <c r="O19" s="23"/>
      <c r="P19" s="23">
        <v>0</v>
      </c>
      <c r="Q19" s="23"/>
      <c r="R19" s="23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25" customFormat="1" ht="12.75" x14ac:dyDescent="0.25">
      <c r="C20" s="24"/>
      <c r="D20" s="24"/>
      <c r="E20" s="24"/>
      <c r="F20" s="24"/>
      <c r="G20" s="10"/>
      <c r="H20" s="24"/>
      <c r="I20" s="24"/>
      <c r="J20" s="26"/>
      <c r="K20" s="26"/>
      <c r="L20" s="26"/>
      <c r="M20" s="26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s="19" customFormat="1" ht="14.25" x14ac:dyDescent="0.25">
      <c r="B21" s="19" t="s">
        <v>19</v>
      </c>
      <c r="C21" s="27"/>
      <c r="D21" s="27"/>
      <c r="E21" s="27"/>
      <c r="F21" s="27"/>
      <c r="G21" s="28"/>
      <c r="H21" s="27"/>
      <c r="I21" s="27"/>
      <c r="J21" s="29"/>
      <c r="K21" s="29"/>
      <c r="L21" s="29"/>
      <c r="M21" s="29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</row>
    <row r="23" spans="1:36" ht="14.25" x14ac:dyDescent="0.25">
      <c r="B23" s="30" t="s">
        <v>45</v>
      </c>
      <c r="C23" s="16" t="s">
        <v>24</v>
      </c>
      <c r="D23" s="16" t="s">
        <v>25</v>
      </c>
      <c r="E23" s="16" t="s">
        <v>26</v>
      </c>
      <c r="F23" s="16" t="s">
        <v>27</v>
      </c>
      <c r="G23" s="16" t="s">
        <v>28</v>
      </c>
      <c r="H23" s="16" t="s">
        <v>29</v>
      </c>
    </row>
    <row r="24" spans="1:36" ht="14.25" x14ac:dyDescent="0.25">
      <c r="B24" s="30" t="s">
        <v>316</v>
      </c>
      <c r="C24" s="16">
        <v>30</v>
      </c>
      <c r="D24" s="16">
        <v>24</v>
      </c>
      <c r="E24" s="16">
        <v>20</v>
      </c>
      <c r="F24" s="16">
        <v>18</v>
      </c>
      <c r="G24" s="16">
        <v>16</v>
      </c>
      <c r="H24" s="16">
        <v>14</v>
      </c>
    </row>
    <row r="25" spans="1:36" ht="14.25" x14ac:dyDescent="0.25">
      <c r="B25" s="30" t="s">
        <v>317</v>
      </c>
      <c r="C25" s="16">
        <v>20</v>
      </c>
      <c r="D25" s="16">
        <v>18</v>
      </c>
      <c r="E25" s="16">
        <v>16</v>
      </c>
      <c r="F25" s="16">
        <v>14</v>
      </c>
      <c r="G25" s="16">
        <v>12</v>
      </c>
      <c r="H25" s="16">
        <v>10</v>
      </c>
    </row>
    <row r="26" spans="1:36" ht="14.25" x14ac:dyDescent="0.25">
      <c r="B26" s="30" t="s">
        <v>318</v>
      </c>
      <c r="C26" s="16">
        <v>20</v>
      </c>
      <c r="D26" s="16">
        <v>18</v>
      </c>
      <c r="E26" s="16">
        <v>16</v>
      </c>
      <c r="F26" s="16">
        <v>14</v>
      </c>
      <c r="G26" s="16">
        <v>12</v>
      </c>
      <c r="H26" s="16">
        <v>10</v>
      </c>
    </row>
    <row r="27" spans="1:36" ht="14.25" x14ac:dyDescent="0.25">
      <c r="B27" s="30" t="s">
        <v>319</v>
      </c>
      <c r="C27" s="16">
        <v>20</v>
      </c>
      <c r="D27" s="16">
        <v>18</v>
      </c>
      <c r="E27" s="16">
        <v>16</v>
      </c>
      <c r="F27" s="16">
        <v>14</v>
      </c>
      <c r="G27" s="16">
        <v>12</v>
      </c>
      <c r="H27" s="16">
        <v>10</v>
      </c>
    </row>
    <row r="28" spans="1:36" ht="14.25" x14ac:dyDescent="0.25">
      <c r="B28" s="31"/>
      <c r="C28" s="32"/>
      <c r="D28" s="32"/>
      <c r="E28" s="33"/>
      <c r="F28" s="33"/>
      <c r="G28" s="33"/>
      <c r="H28" s="15"/>
    </row>
    <row r="29" spans="1:36" s="5" customFormat="1" ht="14.25" x14ac:dyDescent="0.25">
      <c r="A29" s="4"/>
      <c r="B29" s="30" t="s">
        <v>45</v>
      </c>
      <c r="C29" s="16" t="s">
        <v>30</v>
      </c>
      <c r="D29" s="16" t="s">
        <v>31</v>
      </c>
      <c r="E29" s="16" t="s">
        <v>32</v>
      </c>
      <c r="F29" s="16" t="s">
        <v>33</v>
      </c>
      <c r="G29" s="16" t="s">
        <v>34</v>
      </c>
      <c r="H29" s="16" t="s">
        <v>35</v>
      </c>
      <c r="J29" s="6"/>
      <c r="K29" s="6"/>
      <c r="L29" s="6"/>
      <c r="M29" s="6"/>
    </row>
    <row r="30" spans="1:36" s="5" customFormat="1" ht="14.25" x14ac:dyDescent="0.25">
      <c r="A30" s="4"/>
      <c r="B30" s="30" t="s">
        <v>316</v>
      </c>
      <c r="C30" s="16">
        <v>12</v>
      </c>
      <c r="D30" s="16">
        <v>10</v>
      </c>
      <c r="E30" s="16">
        <v>8</v>
      </c>
      <c r="F30" s="16">
        <v>6</v>
      </c>
      <c r="G30" s="16">
        <v>4</v>
      </c>
      <c r="H30" s="16">
        <v>2</v>
      </c>
      <c r="J30" s="6"/>
      <c r="K30" s="6"/>
      <c r="L30" s="6"/>
      <c r="M30" s="6"/>
    </row>
    <row r="31" spans="1:36" s="5" customFormat="1" ht="14.25" x14ac:dyDescent="0.25">
      <c r="A31" s="4"/>
      <c r="B31" s="30" t="s">
        <v>317</v>
      </c>
      <c r="C31" s="16">
        <v>8</v>
      </c>
      <c r="D31" s="16">
        <v>6</v>
      </c>
      <c r="E31" s="16">
        <v>4</v>
      </c>
      <c r="F31" s="16">
        <v>2</v>
      </c>
      <c r="G31" s="16">
        <v>0</v>
      </c>
      <c r="H31" s="16">
        <v>0</v>
      </c>
      <c r="J31" s="6"/>
      <c r="K31" s="6"/>
      <c r="L31" s="6"/>
      <c r="M31" s="6"/>
    </row>
    <row r="32" spans="1:36" s="5" customFormat="1" ht="14.25" x14ac:dyDescent="0.25">
      <c r="A32" s="4"/>
      <c r="B32" s="30" t="s">
        <v>318</v>
      </c>
      <c r="C32" s="16">
        <v>8</v>
      </c>
      <c r="D32" s="16">
        <v>6</v>
      </c>
      <c r="E32" s="16">
        <v>4</v>
      </c>
      <c r="F32" s="16">
        <v>2</v>
      </c>
      <c r="G32" s="16">
        <v>0</v>
      </c>
      <c r="H32" s="16">
        <v>0</v>
      </c>
      <c r="J32" s="6"/>
      <c r="K32" s="6"/>
      <c r="L32" s="6"/>
      <c r="M32" s="6"/>
      <c r="Q32" s="6"/>
      <c r="R32" s="6"/>
    </row>
    <row r="33" spans="1:13" s="5" customFormat="1" ht="14.25" x14ac:dyDescent="0.25">
      <c r="A33" s="4"/>
      <c r="B33" s="30" t="s">
        <v>319</v>
      </c>
      <c r="C33" s="16">
        <v>8</v>
      </c>
      <c r="D33" s="16">
        <v>6</v>
      </c>
      <c r="E33" s="16">
        <v>4</v>
      </c>
      <c r="F33" s="16">
        <v>2</v>
      </c>
      <c r="G33" s="16">
        <v>0</v>
      </c>
      <c r="H33" s="16">
        <v>0</v>
      </c>
      <c r="J33" s="6"/>
      <c r="K33" s="6"/>
      <c r="L33" s="6"/>
      <c r="M33" s="6"/>
    </row>
    <row r="34" spans="1:13" s="5" customFormat="1" x14ac:dyDescent="0.25">
      <c r="A34" s="4"/>
      <c r="B34" s="4"/>
      <c r="C34" s="4"/>
      <c r="D34" s="4"/>
      <c r="G34" s="2"/>
      <c r="J34" s="6"/>
      <c r="K34" s="6"/>
      <c r="L34" s="6"/>
      <c r="M34" s="6"/>
    </row>
    <row r="35" spans="1:13" s="5" customFormat="1" x14ac:dyDescent="0.25">
      <c r="A35" s="4"/>
      <c r="B35" s="4"/>
      <c r="D35" s="4"/>
      <c r="G35" s="2"/>
      <c r="J35" s="6"/>
      <c r="K35" s="6"/>
      <c r="L35" s="6"/>
      <c r="M35" s="6"/>
    </row>
    <row r="36" spans="1:13" s="5" customFormat="1" x14ac:dyDescent="0.25">
      <c r="A36" s="4"/>
      <c r="B36" s="1" t="s">
        <v>86</v>
      </c>
      <c r="D36" s="4"/>
      <c r="G36" s="2"/>
      <c r="J36" s="6"/>
      <c r="K36" s="6"/>
      <c r="L36" s="6"/>
      <c r="M36" s="6"/>
    </row>
    <row r="37" spans="1:13" s="5" customFormat="1" x14ac:dyDescent="0.25">
      <c r="A37" s="4"/>
      <c r="B37" s="1" t="s">
        <v>87</v>
      </c>
      <c r="D37" s="4"/>
      <c r="G37" s="2"/>
      <c r="J37" s="6"/>
      <c r="K37" s="6"/>
      <c r="L37" s="6"/>
      <c r="M37" s="6"/>
    </row>
  </sheetData>
  <sortState xmlns:xlrd2="http://schemas.microsoft.com/office/spreadsheetml/2017/richdata2" ref="A13:AJ19">
    <sortCondition descending="1" ref="G13:G19"/>
    <sortCondition descending="1" ref="H13:H19"/>
  </sortState>
  <mergeCells count="1">
    <mergeCell ref="A12:H12"/>
  </mergeCells>
  <pageMargins left="0.75" right="0.59" top="1" bottom="1" header="0.5" footer="0.5"/>
  <pageSetup paperSize="9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A1665-CB02-4F42-A981-3266DDCA1053}">
  <sheetPr>
    <pageSetUpPr fitToPage="1"/>
  </sheetPr>
  <dimension ref="A1:AJ41"/>
  <sheetViews>
    <sheetView workbookViewId="0">
      <selection activeCell="M24" sqref="M24"/>
    </sheetView>
  </sheetViews>
  <sheetFormatPr defaultRowHeight="15" x14ac:dyDescent="0.25"/>
  <cols>
    <col min="1" max="1" width="4.75" style="4" customWidth="1"/>
    <col min="2" max="2" width="20.625" style="4" customWidth="1"/>
    <col min="3" max="6" width="9.625" style="5" customWidth="1"/>
    <col min="7" max="7" width="9.625" style="2" customWidth="1"/>
    <col min="8" max="8" width="9.125" style="5" customWidth="1"/>
    <col min="9" max="9" width="9" style="5"/>
    <col min="10" max="13" width="9" style="6"/>
    <col min="14" max="36" width="9" style="5"/>
    <col min="37" max="16384" width="9" style="4"/>
  </cols>
  <sheetData>
    <row r="1" spans="1:36" s="1" customFormat="1" x14ac:dyDescent="0.25">
      <c r="A1" s="1" t="s">
        <v>291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" customFormat="1" x14ac:dyDescent="0.25">
      <c r="A2" s="1" t="s">
        <v>292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O3" s="5">
        <v>7</v>
      </c>
      <c r="P3" s="5">
        <v>7</v>
      </c>
      <c r="Q3" s="5">
        <v>14</v>
      </c>
      <c r="R3" s="5">
        <v>14</v>
      </c>
    </row>
    <row r="4" spans="1:36" s="12" customFormat="1" ht="12.75" x14ac:dyDescent="0.25">
      <c r="A4" s="7" t="s">
        <v>36</v>
      </c>
      <c r="B4" s="8" t="s">
        <v>37</v>
      </c>
      <c r="C4" s="9" t="s">
        <v>38</v>
      </c>
      <c r="D4" s="9" t="s">
        <v>201</v>
      </c>
      <c r="E4" s="9" t="s">
        <v>40</v>
      </c>
      <c r="F4" s="9" t="s">
        <v>41</v>
      </c>
      <c r="G4" s="9" t="s">
        <v>1</v>
      </c>
      <c r="H4" s="9" t="s">
        <v>227</v>
      </c>
      <c r="I4" s="10"/>
      <c r="J4" s="11" t="s">
        <v>38</v>
      </c>
      <c r="K4" s="11" t="s">
        <v>201</v>
      </c>
      <c r="L4" s="11" t="s">
        <v>40</v>
      </c>
      <c r="M4" s="11" t="s">
        <v>41</v>
      </c>
      <c r="N4" s="10"/>
      <c r="O4" s="9" t="s">
        <v>38</v>
      </c>
      <c r="P4" s="9" t="s">
        <v>201</v>
      </c>
      <c r="Q4" s="9" t="s">
        <v>40</v>
      </c>
      <c r="R4" s="9" t="s">
        <v>41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13">
        <v>1</v>
      </c>
      <c r="B5" s="14" t="s">
        <v>254</v>
      </c>
      <c r="C5" s="15">
        <v>24</v>
      </c>
      <c r="D5" s="16">
        <v>20</v>
      </c>
      <c r="E5" s="16">
        <v>20</v>
      </c>
      <c r="F5" s="16">
        <v>16</v>
      </c>
      <c r="G5" s="17">
        <f t="shared" ref="G5:G10" si="0">SUM(C5:F5)</f>
        <v>80</v>
      </c>
      <c r="H5" s="18">
        <f t="shared" ref="H5:H10" si="1">SUM(J5:M5)</f>
        <v>321.42857142857144</v>
      </c>
      <c r="J5" s="18">
        <f t="shared" ref="J5:J10" si="2">O5/O$3*150</f>
        <v>117.85714285714286</v>
      </c>
      <c r="K5" s="18">
        <f t="shared" ref="K5:M10" si="3">P5/P$3*100</f>
        <v>78.571428571428569</v>
      </c>
      <c r="L5" s="18">
        <f t="shared" si="3"/>
        <v>71.428571428571431</v>
      </c>
      <c r="M5" s="18">
        <f t="shared" si="3"/>
        <v>53.571428571428569</v>
      </c>
      <c r="O5" s="18">
        <v>5.5</v>
      </c>
      <c r="P5" s="18">
        <v>5.5</v>
      </c>
      <c r="Q5" s="18">
        <v>10</v>
      </c>
      <c r="R5" s="18">
        <v>7.5</v>
      </c>
    </row>
    <row r="6" spans="1:36" x14ac:dyDescent="0.25">
      <c r="A6" s="13">
        <v>2</v>
      </c>
      <c r="B6" s="14" t="s">
        <v>3</v>
      </c>
      <c r="C6" s="15">
        <v>20</v>
      </c>
      <c r="D6" s="16">
        <v>16</v>
      </c>
      <c r="E6" s="16">
        <v>14</v>
      </c>
      <c r="F6" s="16">
        <v>14</v>
      </c>
      <c r="G6" s="17">
        <f t="shared" si="0"/>
        <v>64</v>
      </c>
      <c r="H6" s="18">
        <f t="shared" si="1"/>
        <v>224.99999999999997</v>
      </c>
      <c r="J6" s="18">
        <f t="shared" si="2"/>
        <v>75</v>
      </c>
      <c r="K6" s="18">
        <f t="shared" si="3"/>
        <v>57.142857142857139</v>
      </c>
      <c r="L6" s="18">
        <f t="shared" si="3"/>
        <v>60.714285714285708</v>
      </c>
      <c r="M6" s="18">
        <f t="shared" si="3"/>
        <v>32.142857142857146</v>
      </c>
      <c r="O6" s="18">
        <v>3.5</v>
      </c>
      <c r="P6" s="18">
        <v>4</v>
      </c>
      <c r="Q6" s="18">
        <v>8.5</v>
      </c>
      <c r="R6" s="18">
        <v>4.5</v>
      </c>
    </row>
    <row r="7" spans="1:36" x14ac:dyDescent="0.25">
      <c r="A7" s="13">
        <v>3</v>
      </c>
      <c r="B7" s="14" t="s">
        <v>277</v>
      </c>
      <c r="C7" s="15">
        <v>10</v>
      </c>
      <c r="D7" s="16">
        <v>10</v>
      </c>
      <c r="E7" s="16">
        <v>12</v>
      </c>
      <c r="F7" s="16">
        <v>12</v>
      </c>
      <c r="G7" s="17">
        <f t="shared" si="0"/>
        <v>44</v>
      </c>
      <c r="H7" s="18">
        <f t="shared" si="1"/>
        <v>121.42857142857143</v>
      </c>
      <c r="J7" s="18">
        <f t="shared" si="2"/>
        <v>21.428571428571427</v>
      </c>
      <c r="K7" s="18">
        <f t="shared" si="3"/>
        <v>35.714285714285715</v>
      </c>
      <c r="L7" s="18">
        <f t="shared" si="3"/>
        <v>42.857142857142854</v>
      </c>
      <c r="M7" s="18">
        <f t="shared" si="3"/>
        <v>21.428571428571427</v>
      </c>
      <c r="O7" s="18">
        <v>1</v>
      </c>
      <c r="P7" s="18">
        <v>2.5</v>
      </c>
      <c r="Q7" s="18">
        <v>6</v>
      </c>
      <c r="R7" s="18">
        <v>3</v>
      </c>
    </row>
    <row r="8" spans="1:36" x14ac:dyDescent="0.25">
      <c r="A8" s="13">
        <v>4</v>
      </c>
      <c r="B8" s="14" t="s">
        <v>78</v>
      </c>
      <c r="C8" s="15">
        <v>14</v>
      </c>
      <c r="D8" s="16">
        <v>12</v>
      </c>
      <c r="E8" s="16"/>
      <c r="F8" s="16">
        <v>10</v>
      </c>
      <c r="G8" s="17">
        <f t="shared" si="0"/>
        <v>36</v>
      </c>
      <c r="H8" s="18">
        <f t="shared" si="1"/>
        <v>121.42857142857142</v>
      </c>
      <c r="J8" s="18">
        <f t="shared" si="2"/>
        <v>64.285714285714278</v>
      </c>
      <c r="K8" s="18">
        <f t="shared" si="3"/>
        <v>42.857142857142854</v>
      </c>
      <c r="L8" s="18">
        <f t="shared" si="3"/>
        <v>0</v>
      </c>
      <c r="M8" s="18">
        <f t="shared" si="3"/>
        <v>14.285714285714285</v>
      </c>
      <c r="O8" s="18">
        <v>3</v>
      </c>
      <c r="P8" s="18">
        <v>3</v>
      </c>
      <c r="Q8" s="18"/>
      <c r="R8" s="18">
        <v>2</v>
      </c>
    </row>
    <row r="9" spans="1:36" x14ac:dyDescent="0.25">
      <c r="A9" s="13">
        <v>5</v>
      </c>
      <c r="B9" s="14" t="s">
        <v>282</v>
      </c>
      <c r="C9" s="15">
        <v>12</v>
      </c>
      <c r="D9" s="16">
        <v>8</v>
      </c>
      <c r="E9" s="16">
        <v>6</v>
      </c>
      <c r="F9" s="16"/>
      <c r="G9" s="17">
        <f t="shared" si="0"/>
        <v>26</v>
      </c>
      <c r="H9" s="18">
        <f t="shared" si="1"/>
        <v>82.142857142857139</v>
      </c>
      <c r="J9" s="18">
        <f t="shared" si="2"/>
        <v>32.142857142857139</v>
      </c>
      <c r="K9" s="18">
        <f t="shared" si="3"/>
        <v>35.714285714285715</v>
      </c>
      <c r="L9" s="18">
        <f t="shared" si="3"/>
        <v>14.285714285714285</v>
      </c>
      <c r="M9" s="18">
        <f t="shared" si="3"/>
        <v>0</v>
      </c>
      <c r="O9" s="18">
        <v>1.5</v>
      </c>
      <c r="P9" s="18">
        <v>2.5</v>
      </c>
      <c r="Q9" s="18">
        <v>2</v>
      </c>
      <c r="R9" s="18"/>
    </row>
    <row r="10" spans="1:36" x14ac:dyDescent="0.25">
      <c r="A10" s="13">
        <v>6</v>
      </c>
      <c r="B10" s="14" t="s">
        <v>12</v>
      </c>
      <c r="C10" s="15"/>
      <c r="D10" s="16">
        <v>6</v>
      </c>
      <c r="E10" s="16">
        <v>10</v>
      </c>
      <c r="F10" s="16">
        <v>8</v>
      </c>
      <c r="G10" s="17">
        <f t="shared" si="0"/>
        <v>24</v>
      </c>
      <c r="H10" s="18">
        <f t="shared" si="1"/>
        <v>71.428571428571416</v>
      </c>
      <c r="J10" s="18">
        <f t="shared" si="2"/>
        <v>0</v>
      </c>
      <c r="K10" s="18">
        <f t="shared" si="3"/>
        <v>35.714285714285715</v>
      </c>
      <c r="L10" s="18">
        <f t="shared" si="3"/>
        <v>21.428571428571427</v>
      </c>
      <c r="M10" s="18">
        <f t="shared" si="3"/>
        <v>14.285714285714285</v>
      </c>
      <c r="O10" s="18"/>
      <c r="P10" s="18">
        <v>2.5</v>
      </c>
      <c r="Q10" s="18">
        <v>3</v>
      </c>
      <c r="R10" s="18">
        <v>2</v>
      </c>
    </row>
    <row r="12" spans="1:36" ht="15.75" x14ac:dyDescent="0.25">
      <c r="A12" s="47" t="s">
        <v>58</v>
      </c>
      <c r="B12" s="48"/>
      <c r="C12" s="48"/>
      <c r="D12" s="48"/>
      <c r="E12" s="48"/>
      <c r="F12" s="48"/>
      <c r="G12" s="48"/>
      <c r="H12" s="48"/>
    </row>
    <row r="13" spans="1:36" s="25" customFormat="1" ht="12.75" x14ac:dyDescent="0.25">
      <c r="A13" s="20">
        <v>7</v>
      </c>
      <c r="B13" s="21" t="s">
        <v>293</v>
      </c>
      <c r="C13" s="22"/>
      <c r="D13" s="20">
        <v>14</v>
      </c>
      <c r="E13" s="20">
        <v>18</v>
      </c>
      <c r="F13" s="20"/>
      <c r="G13" s="9">
        <f t="shared" ref="G13:G21" si="4">SUM(C13:F13)</f>
        <v>32</v>
      </c>
      <c r="H13" s="23">
        <f t="shared" ref="H13:H21" si="5">SUM(J13:M13)</f>
        <v>128.57142857142856</v>
      </c>
      <c r="I13" s="24"/>
      <c r="J13" s="23">
        <f t="shared" ref="J13:J21" si="6">O13/O$3*150</f>
        <v>0</v>
      </c>
      <c r="K13" s="23">
        <f t="shared" ref="K13:K21" si="7">P13/P$3*100</f>
        <v>57.142857142857139</v>
      </c>
      <c r="L13" s="23">
        <f t="shared" ref="L13:L21" si="8">Q13/Q$3*100</f>
        <v>71.428571428571431</v>
      </c>
      <c r="M13" s="23">
        <f t="shared" ref="M13:M21" si="9">R13/R$3*100</f>
        <v>0</v>
      </c>
      <c r="N13" s="24"/>
      <c r="O13" s="23"/>
      <c r="P13" s="23">
        <v>4</v>
      </c>
      <c r="Q13" s="23">
        <v>10</v>
      </c>
      <c r="R13" s="23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s="25" customFormat="1" ht="12.75" x14ac:dyDescent="0.25">
      <c r="A14" s="20">
        <v>8</v>
      </c>
      <c r="B14" s="21" t="s">
        <v>115</v>
      </c>
      <c r="C14" s="22">
        <v>30</v>
      </c>
      <c r="D14" s="20"/>
      <c r="E14" s="20"/>
      <c r="F14" s="20"/>
      <c r="G14" s="9">
        <f t="shared" si="4"/>
        <v>30</v>
      </c>
      <c r="H14" s="23">
        <f t="shared" si="5"/>
        <v>139.28571428571428</v>
      </c>
      <c r="I14" s="24"/>
      <c r="J14" s="23">
        <f t="shared" si="6"/>
        <v>139.28571428571428</v>
      </c>
      <c r="K14" s="23">
        <f t="shared" si="7"/>
        <v>0</v>
      </c>
      <c r="L14" s="23">
        <f t="shared" si="8"/>
        <v>0</v>
      </c>
      <c r="M14" s="23">
        <f t="shared" si="9"/>
        <v>0</v>
      </c>
      <c r="N14" s="24"/>
      <c r="O14" s="23">
        <v>6.5</v>
      </c>
      <c r="P14" s="23"/>
      <c r="Q14" s="23"/>
      <c r="R14" s="23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s="25" customFormat="1" ht="12.75" x14ac:dyDescent="0.25">
      <c r="A15" s="20">
        <v>9</v>
      </c>
      <c r="B15" s="21" t="s">
        <v>241</v>
      </c>
      <c r="C15" s="22"/>
      <c r="D15" s="20"/>
      <c r="E15" s="20"/>
      <c r="F15" s="20">
        <v>20</v>
      </c>
      <c r="G15" s="9">
        <f t="shared" si="4"/>
        <v>20</v>
      </c>
      <c r="H15" s="23">
        <f t="shared" si="5"/>
        <v>85.714285714285708</v>
      </c>
      <c r="I15" s="24"/>
      <c r="J15" s="23">
        <f t="shared" si="6"/>
        <v>0</v>
      </c>
      <c r="K15" s="23">
        <f t="shared" si="7"/>
        <v>0</v>
      </c>
      <c r="L15" s="23">
        <f t="shared" si="8"/>
        <v>0</v>
      </c>
      <c r="M15" s="23">
        <f t="shared" si="9"/>
        <v>85.714285714285708</v>
      </c>
      <c r="N15" s="24"/>
      <c r="O15" s="23"/>
      <c r="P15" s="23"/>
      <c r="Q15" s="23"/>
      <c r="R15" s="23">
        <v>12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s="25" customFormat="1" ht="12.75" x14ac:dyDescent="0.25">
      <c r="A16" s="20">
        <v>10</v>
      </c>
      <c r="B16" s="21" t="s">
        <v>82</v>
      </c>
      <c r="C16" s="22">
        <v>18</v>
      </c>
      <c r="D16" s="20"/>
      <c r="E16" s="20"/>
      <c r="F16" s="20"/>
      <c r="G16" s="9">
        <f t="shared" si="4"/>
        <v>18</v>
      </c>
      <c r="H16" s="23">
        <f t="shared" si="5"/>
        <v>75</v>
      </c>
      <c r="I16" s="24"/>
      <c r="J16" s="23">
        <f t="shared" si="6"/>
        <v>75</v>
      </c>
      <c r="K16" s="23">
        <f t="shared" si="7"/>
        <v>0</v>
      </c>
      <c r="L16" s="23">
        <f t="shared" si="8"/>
        <v>0</v>
      </c>
      <c r="M16" s="23">
        <f t="shared" si="9"/>
        <v>0</v>
      </c>
      <c r="N16" s="24"/>
      <c r="O16" s="23">
        <v>3.5</v>
      </c>
      <c r="P16" s="23"/>
      <c r="Q16" s="23"/>
      <c r="R16" s="23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s="25" customFormat="1" ht="12.75" x14ac:dyDescent="0.25">
      <c r="A17" s="20">
        <v>11</v>
      </c>
      <c r="B17" s="21" t="s">
        <v>2</v>
      </c>
      <c r="C17" s="22"/>
      <c r="D17" s="20">
        <v>18</v>
      </c>
      <c r="E17" s="20"/>
      <c r="F17" s="20"/>
      <c r="G17" s="9">
        <f t="shared" si="4"/>
        <v>18</v>
      </c>
      <c r="H17" s="23">
        <f t="shared" si="5"/>
        <v>57.142857142857139</v>
      </c>
      <c r="I17" s="24"/>
      <c r="J17" s="23">
        <f t="shared" si="6"/>
        <v>0</v>
      </c>
      <c r="K17" s="23">
        <f t="shared" si="7"/>
        <v>57.142857142857139</v>
      </c>
      <c r="L17" s="23">
        <f t="shared" si="8"/>
        <v>0</v>
      </c>
      <c r="M17" s="23">
        <f t="shared" si="9"/>
        <v>0</v>
      </c>
      <c r="N17" s="24"/>
      <c r="O17" s="23"/>
      <c r="P17" s="23">
        <v>4</v>
      </c>
      <c r="Q17" s="23"/>
      <c r="R17" s="23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s="25" customFormat="1" ht="12.75" x14ac:dyDescent="0.25">
      <c r="A18" s="20">
        <v>12</v>
      </c>
      <c r="B18" s="21" t="s">
        <v>253</v>
      </c>
      <c r="C18" s="22"/>
      <c r="D18" s="20"/>
      <c r="E18" s="20"/>
      <c r="F18" s="20">
        <v>18</v>
      </c>
      <c r="G18" s="9">
        <f t="shared" si="4"/>
        <v>18</v>
      </c>
      <c r="H18" s="23">
        <f t="shared" si="5"/>
        <v>71.428571428571431</v>
      </c>
      <c r="I18" s="24"/>
      <c r="J18" s="23">
        <f t="shared" si="6"/>
        <v>0</v>
      </c>
      <c r="K18" s="23">
        <f t="shared" si="7"/>
        <v>0</v>
      </c>
      <c r="L18" s="23">
        <f t="shared" si="8"/>
        <v>0</v>
      </c>
      <c r="M18" s="23">
        <f t="shared" si="9"/>
        <v>71.428571428571431</v>
      </c>
      <c r="N18" s="24"/>
      <c r="O18" s="23"/>
      <c r="P18" s="23"/>
      <c r="Q18" s="23"/>
      <c r="R18" s="23">
        <v>10</v>
      </c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25" customFormat="1" ht="12.75" x14ac:dyDescent="0.25">
      <c r="A19" s="20">
        <v>13</v>
      </c>
      <c r="B19" s="21" t="s">
        <v>237</v>
      </c>
      <c r="C19" s="22">
        <v>16</v>
      </c>
      <c r="D19" s="20"/>
      <c r="E19" s="20"/>
      <c r="F19" s="20"/>
      <c r="G19" s="9">
        <f t="shared" si="4"/>
        <v>16</v>
      </c>
      <c r="H19" s="23">
        <f t="shared" si="5"/>
        <v>75</v>
      </c>
      <c r="I19" s="24"/>
      <c r="J19" s="23">
        <f t="shared" si="6"/>
        <v>75</v>
      </c>
      <c r="K19" s="23">
        <f t="shared" si="7"/>
        <v>0</v>
      </c>
      <c r="L19" s="23">
        <f t="shared" si="8"/>
        <v>0</v>
      </c>
      <c r="M19" s="23">
        <f t="shared" si="9"/>
        <v>0</v>
      </c>
      <c r="N19" s="24"/>
      <c r="O19" s="23">
        <v>3.5</v>
      </c>
      <c r="P19" s="23"/>
      <c r="Q19" s="23"/>
      <c r="R19" s="23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25" customFormat="1" ht="12.75" x14ac:dyDescent="0.25">
      <c r="A20" s="20">
        <v>14</v>
      </c>
      <c r="B20" s="21" t="s">
        <v>294</v>
      </c>
      <c r="C20" s="22"/>
      <c r="D20" s="20"/>
      <c r="E20" s="20">
        <v>16</v>
      </c>
      <c r="F20" s="20"/>
      <c r="G20" s="9">
        <f t="shared" si="4"/>
        <v>16</v>
      </c>
      <c r="H20" s="23">
        <f t="shared" si="5"/>
        <v>67.857142857142861</v>
      </c>
      <c r="I20" s="24"/>
      <c r="J20" s="23">
        <f t="shared" si="6"/>
        <v>0</v>
      </c>
      <c r="K20" s="23">
        <f t="shared" si="7"/>
        <v>0</v>
      </c>
      <c r="L20" s="23">
        <f t="shared" si="8"/>
        <v>67.857142857142861</v>
      </c>
      <c r="M20" s="23">
        <f t="shared" si="9"/>
        <v>0</v>
      </c>
      <c r="N20" s="24"/>
      <c r="O20" s="23"/>
      <c r="P20" s="23"/>
      <c r="Q20" s="23">
        <v>9.5</v>
      </c>
      <c r="R20" s="23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s="25" customFormat="1" ht="12.75" x14ac:dyDescent="0.25">
      <c r="A21" s="20">
        <v>15</v>
      </c>
      <c r="B21" s="21" t="s">
        <v>295</v>
      </c>
      <c r="C21" s="22"/>
      <c r="D21" s="20"/>
      <c r="E21" s="20">
        <v>8</v>
      </c>
      <c r="F21" s="20"/>
      <c r="G21" s="9">
        <f t="shared" si="4"/>
        <v>8</v>
      </c>
      <c r="H21" s="23">
        <f t="shared" si="5"/>
        <v>14.285714285714285</v>
      </c>
      <c r="I21" s="24"/>
      <c r="J21" s="23">
        <f t="shared" si="6"/>
        <v>0</v>
      </c>
      <c r="K21" s="23">
        <f t="shared" si="7"/>
        <v>0</v>
      </c>
      <c r="L21" s="23">
        <f t="shared" si="8"/>
        <v>14.285714285714285</v>
      </c>
      <c r="M21" s="23">
        <f t="shared" si="9"/>
        <v>0</v>
      </c>
      <c r="N21" s="24"/>
      <c r="O21" s="23"/>
      <c r="P21" s="23"/>
      <c r="Q21" s="23">
        <v>2</v>
      </c>
      <c r="R21" s="23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s="25" customFormat="1" ht="12.75" x14ac:dyDescent="0.25">
      <c r="C22" s="24"/>
      <c r="D22" s="24"/>
      <c r="E22" s="24"/>
      <c r="F22" s="24"/>
      <c r="G22" s="10"/>
      <c r="H22" s="24"/>
      <c r="I22" s="24"/>
      <c r="J22" s="26"/>
      <c r="K22" s="26"/>
      <c r="L22" s="26"/>
      <c r="M22" s="26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s="19" customFormat="1" ht="14.25" x14ac:dyDescent="0.25">
      <c r="B23" s="19" t="s">
        <v>19</v>
      </c>
      <c r="C23" s="27"/>
      <c r="D23" s="27"/>
      <c r="E23" s="27"/>
      <c r="F23" s="27"/>
      <c r="G23" s="28"/>
      <c r="H23" s="27"/>
      <c r="I23" s="27"/>
      <c r="J23" s="29"/>
      <c r="K23" s="29"/>
      <c r="L23" s="29"/>
      <c r="M23" s="29"/>
      <c r="N23" s="27"/>
      <c r="O23" s="27"/>
      <c r="P23" s="27"/>
      <c r="Q23" s="27"/>
      <c r="R23" s="27"/>
      <c r="S23" s="27"/>
      <c r="T23" s="24"/>
      <c r="U23" s="24"/>
      <c r="V23" s="24"/>
      <c r="W23" s="24"/>
      <c r="X23" s="24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</row>
    <row r="24" spans="1:36" x14ac:dyDescent="0.25">
      <c r="T24" s="24"/>
      <c r="U24" s="24"/>
      <c r="V24" s="24"/>
      <c r="W24" s="24"/>
      <c r="X24" s="24"/>
    </row>
    <row r="25" spans="1:36" ht="14.25" x14ac:dyDescent="0.25">
      <c r="B25" s="30" t="s">
        <v>45</v>
      </c>
      <c r="C25" s="16" t="s">
        <v>24</v>
      </c>
      <c r="D25" s="16" t="s">
        <v>25</v>
      </c>
      <c r="E25" s="16" t="s">
        <v>26</v>
      </c>
      <c r="F25" s="16" t="s">
        <v>27</v>
      </c>
      <c r="G25" s="16" t="s">
        <v>28</v>
      </c>
      <c r="H25" s="16" t="s">
        <v>29</v>
      </c>
      <c r="T25" s="24"/>
      <c r="U25" s="24"/>
      <c r="V25" s="24"/>
      <c r="W25" s="24"/>
      <c r="X25" s="24"/>
    </row>
    <row r="26" spans="1:36" ht="14.25" x14ac:dyDescent="0.25">
      <c r="B26" s="30" t="s">
        <v>316</v>
      </c>
      <c r="C26" s="16">
        <v>30</v>
      </c>
      <c r="D26" s="16">
        <v>24</v>
      </c>
      <c r="E26" s="16">
        <v>20</v>
      </c>
      <c r="F26" s="16">
        <v>18</v>
      </c>
      <c r="G26" s="16">
        <v>16</v>
      </c>
      <c r="H26" s="16">
        <v>14</v>
      </c>
      <c r="T26" s="24"/>
      <c r="U26" s="24"/>
      <c r="V26" s="24"/>
      <c r="W26" s="24"/>
      <c r="X26" s="24"/>
    </row>
    <row r="27" spans="1:36" ht="14.25" x14ac:dyDescent="0.25">
      <c r="B27" s="30" t="s">
        <v>317</v>
      </c>
      <c r="C27" s="16">
        <v>20</v>
      </c>
      <c r="D27" s="16">
        <v>18</v>
      </c>
      <c r="E27" s="16">
        <v>16</v>
      </c>
      <c r="F27" s="16">
        <v>14</v>
      </c>
      <c r="G27" s="16">
        <v>12</v>
      </c>
      <c r="H27" s="16">
        <v>10</v>
      </c>
      <c r="T27" s="24"/>
      <c r="U27" s="24"/>
      <c r="V27" s="24"/>
      <c r="W27" s="24"/>
      <c r="X27" s="24"/>
    </row>
    <row r="28" spans="1:36" ht="14.25" x14ac:dyDescent="0.25">
      <c r="B28" s="30" t="s">
        <v>318</v>
      </c>
      <c r="C28" s="16">
        <v>20</v>
      </c>
      <c r="D28" s="16">
        <v>18</v>
      </c>
      <c r="E28" s="16">
        <v>16</v>
      </c>
      <c r="F28" s="16">
        <v>14</v>
      </c>
      <c r="G28" s="16">
        <v>12</v>
      </c>
      <c r="H28" s="16">
        <v>10</v>
      </c>
      <c r="T28" s="24"/>
      <c r="U28" s="24"/>
      <c r="V28" s="24"/>
      <c r="W28" s="24"/>
      <c r="X28" s="24"/>
    </row>
    <row r="29" spans="1:36" ht="14.25" x14ac:dyDescent="0.25">
      <c r="B29" s="30" t="s">
        <v>319</v>
      </c>
      <c r="C29" s="16">
        <v>20</v>
      </c>
      <c r="D29" s="16">
        <v>18</v>
      </c>
      <c r="E29" s="16">
        <v>16</v>
      </c>
      <c r="F29" s="16">
        <v>14</v>
      </c>
      <c r="G29" s="16">
        <v>12</v>
      </c>
      <c r="H29" s="16">
        <v>10</v>
      </c>
      <c r="T29" s="24"/>
      <c r="U29" s="24"/>
      <c r="V29" s="24"/>
      <c r="W29" s="24"/>
      <c r="X29" s="24"/>
    </row>
    <row r="30" spans="1:36" ht="14.25" x14ac:dyDescent="0.25">
      <c r="B30" s="31"/>
      <c r="C30" s="32"/>
      <c r="D30" s="32"/>
      <c r="E30" s="33"/>
      <c r="F30" s="33"/>
      <c r="G30" s="33"/>
      <c r="H30" s="15"/>
      <c r="T30" s="24"/>
      <c r="U30" s="24"/>
      <c r="V30" s="24"/>
      <c r="W30" s="24"/>
      <c r="X30" s="24"/>
    </row>
    <row r="31" spans="1:36" s="5" customFormat="1" ht="14.25" x14ac:dyDescent="0.25">
      <c r="A31" s="4"/>
      <c r="B31" s="30" t="s">
        <v>45</v>
      </c>
      <c r="C31" s="16" t="s">
        <v>30</v>
      </c>
      <c r="D31" s="16" t="s">
        <v>31</v>
      </c>
      <c r="E31" s="16" t="s">
        <v>32</v>
      </c>
      <c r="F31" s="16" t="s">
        <v>33</v>
      </c>
      <c r="G31" s="16" t="s">
        <v>34</v>
      </c>
      <c r="H31" s="16" t="s">
        <v>35</v>
      </c>
      <c r="J31" s="6"/>
      <c r="K31" s="6"/>
      <c r="L31" s="6"/>
      <c r="M31" s="6"/>
      <c r="T31" s="24"/>
      <c r="U31" s="24"/>
      <c r="V31" s="24"/>
      <c r="W31" s="24"/>
      <c r="X31" s="24"/>
    </row>
    <row r="32" spans="1:36" s="5" customFormat="1" ht="14.25" x14ac:dyDescent="0.25">
      <c r="A32" s="4"/>
      <c r="B32" s="30" t="s">
        <v>316</v>
      </c>
      <c r="C32" s="16">
        <v>12</v>
      </c>
      <c r="D32" s="16">
        <v>10</v>
      </c>
      <c r="E32" s="16">
        <v>8</v>
      </c>
      <c r="F32" s="16">
        <v>6</v>
      </c>
      <c r="G32" s="16">
        <v>4</v>
      </c>
      <c r="H32" s="16">
        <v>2</v>
      </c>
      <c r="J32" s="6"/>
      <c r="K32" s="6"/>
      <c r="L32" s="6"/>
      <c r="M32" s="6"/>
      <c r="T32" s="24"/>
      <c r="U32" s="24"/>
      <c r="V32" s="24"/>
      <c r="W32" s="24"/>
      <c r="X32" s="24"/>
    </row>
    <row r="33" spans="1:24" s="5" customFormat="1" ht="14.25" x14ac:dyDescent="0.25">
      <c r="A33" s="4"/>
      <c r="B33" s="30" t="s">
        <v>317</v>
      </c>
      <c r="C33" s="16">
        <v>8</v>
      </c>
      <c r="D33" s="16">
        <v>6</v>
      </c>
      <c r="E33" s="16">
        <v>4</v>
      </c>
      <c r="F33" s="16">
        <v>2</v>
      </c>
      <c r="G33" s="16">
        <v>0</v>
      </c>
      <c r="H33" s="16">
        <v>0</v>
      </c>
      <c r="J33" s="6"/>
      <c r="K33" s="6"/>
      <c r="L33" s="6"/>
      <c r="M33" s="6"/>
      <c r="T33" s="24"/>
      <c r="U33" s="24"/>
      <c r="V33" s="24"/>
      <c r="W33" s="24"/>
      <c r="X33" s="24"/>
    </row>
    <row r="34" spans="1:24" s="5" customFormat="1" ht="14.25" x14ac:dyDescent="0.25">
      <c r="A34" s="4"/>
      <c r="B34" s="30" t="s">
        <v>318</v>
      </c>
      <c r="C34" s="16">
        <v>8</v>
      </c>
      <c r="D34" s="16">
        <v>6</v>
      </c>
      <c r="E34" s="16">
        <v>4</v>
      </c>
      <c r="F34" s="16">
        <v>2</v>
      </c>
      <c r="G34" s="16">
        <v>0</v>
      </c>
      <c r="H34" s="16">
        <v>0</v>
      </c>
      <c r="J34" s="6"/>
      <c r="K34" s="6"/>
      <c r="L34" s="6"/>
      <c r="M34" s="6"/>
      <c r="Q34" s="6"/>
      <c r="R34" s="6"/>
      <c r="T34" s="24"/>
      <c r="U34" s="24"/>
      <c r="V34" s="24"/>
      <c r="W34" s="24"/>
      <c r="X34" s="24"/>
    </row>
    <row r="35" spans="1:24" s="5" customFormat="1" ht="14.25" x14ac:dyDescent="0.25">
      <c r="A35" s="4"/>
      <c r="B35" s="30" t="s">
        <v>319</v>
      </c>
      <c r="C35" s="16">
        <v>8</v>
      </c>
      <c r="D35" s="16">
        <v>6</v>
      </c>
      <c r="E35" s="16">
        <v>4</v>
      </c>
      <c r="F35" s="16">
        <v>2</v>
      </c>
      <c r="G35" s="16">
        <v>0</v>
      </c>
      <c r="H35" s="16">
        <v>0</v>
      </c>
      <c r="J35" s="6"/>
      <c r="K35" s="6"/>
      <c r="L35" s="6"/>
      <c r="M35" s="6"/>
      <c r="T35" s="24"/>
      <c r="U35" s="24"/>
      <c r="V35" s="24"/>
      <c r="W35" s="24"/>
      <c r="X35" s="24"/>
    </row>
    <row r="36" spans="1:24" s="5" customFormat="1" x14ac:dyDescent="0.25">
      <c r="A36" s="4"/>
      <c r="B36" s="4"/>
      <c r="C36" s="4"/>
      <c r="D36" s="4"/>
      <c r="G36" s="2"/>
      <c r="J36" s="6"/>
      <c r="K36" s="6"/>
      <c r="L36" s="6"/>
      <c r="M36" s="6"/>
      <c r="T36" s="27"/>
      <c r="U36" s="27"/>
      <c r="V36" s="27"/>
      <c r="W36" s="27"/>
      <c r="X36" s="27"/>
    </row>
    <row r="37" spans="1:24" s="5" customFormat="1" x14ac:dyDescent="0.25">
      <c r="A37" s="4"/>
      <c r="B37" s="4"/>
      <c r="D37" s="4"/>
      <c r="G37" s="2"/>
      <c r="J37" s="6"/>
      <c r="K37" s="6"/>
      <c r="L37" s="6"/>
      <c r="M37" s="6"/>
      <c r="T37" s="27"/>
      <c r="U37" s="27"/>
      <c r="V37" s="27"/>
      <c r="W37" s="27"/>
      <c r="X37" s="27"/>
    </row>
    <row r="38" spans="1:24" s="5" customFormat="1" x14ac:dyDescent="0.25">
      <c r="A38" s="4"/>
      <c r="B38" s="1" t="s">
        <v>86</v>
      </c>
      <c r="D38" s="4"/>
      <c r="G38" s="2"/>
      <c r="J38" s="6"/>
      <c r="K38" s="6"/>
      <c r="L38" s="6"/>
      <c r="M38" s="6"/>
      <c r="T38" s="27"/>
      <c r="U38" s="27"/>
      <c r="V38" s="27"/>
      <c r="W38" s="27"/>
      <c r="X38" s="27"/>
    </row>
    <row r="39" spans="1:24" s="5" customFormat="1" x14ac:dyDescent="0.25">
      <c r="A39" s="4"/>
      <c r="B39" s="1" t="s">
        <v>87</v>
      </c>
      <c r="D39" s="4"/>
      <c r="G39" s="2"/>
      <c r="J39" s="6"/>
      <c r="K39" s="6"/>
      <c r="L39" s="6"/>
      <c r="M39" s="6"/>
      <c r="T39" s="27"/>
      <c r="U39" s="27"/>
      <c r="V39" s="27"/>
      <c r="W39" s="27"/>
      <c r="X39" s="27"/>
    </row>
    <row r="40" spans="1:24" x14ac:dyDescent="0.25">
      <c r="T40" s="27"/>
      <c r="U40" s="27"/>
      <c r="V40" s="27"/>
      <c r="W40" s="27"/>
      <c r="X40" s="27"/>
    </row>
    <row r="41" spans="1:24" x14ac:dyDescent="0.25">
      <c r="T41" s="27"/>
      <c r="U41" s="27"/>
      <c r="V41" s="27"/>
      <c r="W41" s="27"/>
      <c r="X41" s="27"/>
    </row>
  </sheetData>
  <sortState xmlns:xlrd2="http://schemas.microsoft.com/office/spreadsheetml/2017/richdata2" ref="A13:AJ21">
    <sortCondition descending="1" ref="G13:G21"/>
  </sortState>
  <mergeCells count="1">
    <mergeCell ref="A12:H12"/>
  </mergeCells>
  <pageMargins left="0.75" right="0.59" top="1" bottom="1" header="0.5" footer="0.5"/>
  <pageSetup paperSize="9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D18F9-D9B4-4910-939F-B153AD12B294}">
  <sheetPr>
    <pageSetUpPr fitToPage="1"/>
  </sheetPr>
  <dimension ref="A1:AJ56"/>
  <sheetViews>
    <sheetView topLeftCell="A2" workbookViewId="0">
      <selection activeCell="T2" sqref="T2"/>
    </sheetView>
  </sheetViews>
  <sheetFormatPr defaultRowHeight="15" x14ac:dyDescent="0.25"/>
  <cols>
    <col min="1" max="1" width="4.75" style="4" customWidth="1"/>
    <col min="2" max="2" width="20.625" style="4" customWidth="1"/>
    <col min="3" max="6" width="9.625" style="5" customWidth="1"/>
    <col min="7" max="7" width="9.625" style="2" customWidth="1"/>
    <col min="8" max="8" width="9.125" style="5" customWidth="1"/>
    <col min="9" max="9" width="9" style="5"/>
    <col min="10" max="13" width="9" style="6"/>
    <col min="14" max="36" width="9" style="5"/>
    <col min="37" max="16384" width="9" style="4"/>
  </cols>
  <sheetData>
    <row r="1" spans="1:36" s="1" customFormat="1" x14ac:dyDescent="0.25">
      <c r="A1" s="1" t="s">
        <v>296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" customFormat="1" x14ac:dyDescent="0.25">
      <c r="A2" s="1" t="s">
        <v>315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O3" s="5">
        <v>4</v>
      </c>
      <c r="P3" s="5">
        <v>7</v>
      </c>
      <c r="Q3" s="5">
        <v>6</v>
      </c>
      <c r="R3" s="5">
        <v>14</v>
      </c>
    </row>
    <row r="4" spans="1:36" s="12" customFormat="1" ht="12.75" x14ac:dyDescent="0.25">
      <c r="A4" s="7" t="s">
        <v>36</v>
      </c>
      <c r="B4" s="8" t="s">
        <v>37</v>
      </c>
      <c r="C4" s="9" t="s">
        <v>38</v>
      </c>
      <c r="D4" s="9" t="s">
        <v>201</v>
      </c>
      <c r="E4" s="9" t="s">
        <v>40</v>
      </c>
      <c r="F4" s="9" t="s">
        <v>41</v>
      </c>
      <c r="G4" s="9" t="s">
        <v>1</v>
      </c>
      <c r="H4" s="9" t="s">
        <v>227</v>
      </c>
      <c r="I4" s="10"/>
      <c r="J4" s="11" t="s">
        <v>38</v>
      </c>
      <c r="K4" s="11" t="s">
        <v>201</v>
      </c>
      <c r="L4" s="11" t="s">
        <v>40</v>
      </c>
      <c r="M4" s="11" t="s">
        <v>41</v>
      </c>
      <c r="N4" s="10"/>
      <c r="O4" s="9" t="s">
        <v>38</v>
      </c>
      <c r="P4" s="9" t="s">
        <v>201</v>
      </c>
      <c r="Q4" s="9" t="s">
        <v>40</v>
      </c>
      <c r="R4" s="9" t="s">
        <v>41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13">
        <v>1</v>
      </c>
      <c r="B5" s="14" t="s">
        <v>3</v>
      </c>
      <c r="C5" s="15">
        <v>18</v>
      </c>
      <c r="D5" s="16">
        <v>16</v>
      </c>
      <c r="E5" s="16">
        <v>18</v>
      </c>
      <c r="F5" s="16">
        <v>18</v>
      </c>
      <c r="G5" s="17">
        <f t="shared" ref="G5:G12" si="0">SUM(C5:F5)</f>
        <v>70</v>
      </c>
      <c r="H5" s="18">
        <f t="shared" ref="H5:H12" si="1">SUM(J5:M5)</f>
        <v>285.71428571428572</v>
      </c>
      <c r="J5" s="18">
        <f t="shared" ref="J5:J12" si="2">O5/O$3*150</f>
        <v>75</v>
      </c>
      <c r="K5" s="18">
        <f t="shared" ref="K5:M12" si="3">P5/P$3*100</f>
        <v>64.285714285714292</v>
      </c>
      <c r="L5" s="18">
        <f t="shared" si="3"/>
        <v>75</v>
      </c>
      <c r="M5" s="18">
        <f t="shared" si="3"/>
        <v>71.428571428571431</v>
      </c>
      <c r="O5" s="18">
        <v>2</v>
      </c>
      <c r="P5" s="18">
        <v>4.5</v>
      </c>
      <c r="Q5" s="18">
        <v>4.5</v>
      </c>
      <c r="R5" s="18">
        <v>10</v>
      </c>
    </row>
    <row r="6" spans="1:36" x14ac:dyDescent="0.25">
      <c r="A6" s="13">
        <v>2</v>
      </c>
      <c r="B6" s="14" t="s">
        <v>277</v>
      </c>
      <c r="C6" s="15">
        <v>12</v>
      </c>
      <c r="D6" s="16">
        <v>0</v>
      </c>
      <c r="E6" s="16">
        <v>20</v>
      </c>
      <c r="F6" s="16">
        <v>8</v>
      </c>
      <c r="G6" s="17">
        <f t="shared" si="0"/>
        <v>40</v>
      </c>
      <c r="H6" s="18">
        <f t="shared" si="1"/>
        <v>193.15476190476193</v>
      </c>
      <c r="J6" s="18">
        <f t="shared" si="2"/>
        <v>56.25</v>
      </c>
      <c r="K6" s="18">
        <f t="shared" si="3"/>
        <v>35.714285714285715</v>
      </c>
      <c r="L6" s="18">
        <f t="shared" si="3"/>
        <v>83.333333333333343</v>
      </c>
      <c r="M6" s="18">
        <f t="shared" si="3"/>
        <v>17.857142857142858</v>
      </c>
      <c r="O6" s="18">
        <v>1.5</v>
      </c>
      <c r="P6" s="18">
        <v>2.5</v>
      </c>
      <c r="Q6" s="18">
        <v>5</v>
      </c>
      <c r="R6" s="18">
        <v>2.5</v>
      </c>
    </row>
    <row r="7" spans="1:36" x14ac:dyDescent="0.25">
      <c r="A7" s="13">
        <v>3</v>
      </c>
      <c r="B7" s="14" t="s">
        <v>300</v>
      </c>
      <c r="C7" s="15">
        <v>20</v>
      </c>
      <c r="D7" s="16">
        <v>6</v>
      </c>
      <c r="E7" s="16">
        <v>0</v>
      </c>
      <c r="F7" s="16">
        <v>6</v>
      </c>
      <c r="G7" s="17">
        <f t="shared" si="0"/>
        <v>32</v>
      </c>
      <c r="H7" s="18">
        <f t="shared" si="1"/>
        <v>191.36904761904759</v>
      </c>
      <c r="J7" s="18">
        <f t="shared" si="2"/>
        <v>93.75</v>
      </c>
      <c r="K7" s="18">
        <f t="shared" si="3"/>
        <v>50</v>
      </c>
      <c r="L7" s="18">
        <f t="shared" si="3"/>
        <v>33.333333333333329</v>
      </c>
      <c r="M7" s="18">
        <f t="shared" si="3"/>
        <v>14.285714285714285</v>
      </c>
      <c r="O7" s="18">
        <v>2.5</v>
      </c>
      <c r="P7" s="18">
        <v>3.5</v>
      </c>
      <c r="Q7" s="18">
        <v>2</v>
      </c>
      <c r="R7" s="18">
        <v>2</v>
      </c>
    </row>
    <row r="8" spans="1:36" x14ac:dyDescent="0.25">
      <c r="A8" s="13">
        <v>4</v>
      </c>
      <c r="B8" s="14" t="s">
        <v>78</v>
      </c>
      <c r="C8" s="15">
        <v>14</v>
      </c>
      <c r="D8" s="16">
        <v>0</v>
      </c>
      <c r="E8" s="16">
        <v>6</v>
      </c>
      <c r="F8" s="16"/>
      <c r="G8" s="17">
        <f t="shared" si="0"/>
        <v>20</v>
      </c>
      <c r="H8" s="18">
        <f t="shared" si="1"/>
        <v>145.23809523809524</v>
      </c>
      <c r="J8" s="18">
        <f t="shared" si="2"/>
        <v>75</v>
      </c>
      <c r="K8" s="18">
        <f t="shared" si="3"/>
        <v>28.571428571428569</v>
      </c>
      <c r="L8" s="18">
        <f t="shared" si="3"/>
        <v>41.666666666666671</v>
      </c>
      <c r="M8" s="18">
        <f t="shared" si="3"/>
        <v>0</v>
      </c>
      <c r="O8" s="18">
        <v>2</v>
      </c>
      <c r="P8" s="18">
        <v>2</v>
      </c>
      <c r="Q8" s="18">
        <v>2.5</v>
      </c>
      <c r="R8" s="18"/>
    </row>
    <row r="9" spans="1:36" x14ac:dyDescent="0.25">
      <c r="A9" s="13">
        <v>5</v>
      </c>
      <c r="B9" s="14" t="s">
        <v>302</v>
      </c>
      <c r="C9" s="15">
        <v>4</v>
      </c>
      <c r="D9" s="16">
        <v>0</v>
      </c>
      <c r="E9" s="16">
        <v>12</v>
      </c>
      <c r="F9" s="16"/>
      <c r="G9" s="17">
        <f t="shared" si="0"/>
        <v>16</v>
      </c>
      <c r="H9" s="18">
        <f t="shared" si="1"/>
        <v>123.21428571428572</v>
      </c>
      <c r="J9" s="18">
        <f t="shared" si="2"/>
        <v>37.5</v>
      </c>
      <c r="K9" s="18">
        <f t="shared" si="3"/>
        <v>35.714285714285715</v>
      </c>
      <c r="L9" s="18">
        <f t="shared" si="3"/>
        <v>50</v>
      </c>
      <c r="M9" s="18">
        <f t="shared" si="3"/>
        <v>0</v>
      </c>
      <c r="O9" s="18">
        <v>1</v>
      </c>
      <c r="P9" s="18">
        <v>2.5</v>
      </c>
      <c r="Q9" s="18">
        <v>3</v>
      </c>
      <c r="R9" s="18"/>
    </row>
    <row r="10" spans="1:36" x14ac:dyDescent="0.25">
      <c r="A10" s="13">
        <v>6</v>
      </c>
      <c r="B10" s="14" t="s">
        <v>303</v>
      </c>
      <c r="C10" s="15">
        <v>0</v>
      </c>
      <c r="D10" s="16">
        <v>0</v>
      </c>
      <c r="E10" s="16">
        <v>16</v>
      </c>
      <c r="F10" s="16"/>
      <c r="G10" s="17">
        <f t="shared" si="0"/>
        <v>16</v>
      </c>
      <c r="H10" s="18">
        <f t="shared" si="1"/>
        <v>109.52380952380952</v>
      </c>
      <c r="J10" s="18">
        <f t="shared" si="2"/>
        <v>0</v>
      </c>
      <c r="K10" s="18">
        <f t="shared" si="3"/>
        <v>42.857142857142854</v>
      </c>
      <c r="L10" s="18">
        <f t="shared" si="3"/>
        <v>66.666666666666657</v>
      </c>
      <c r="M10" s="18">
        <f t="shared" si="3"/>
        <v>0</v>
      </c>
      <c r="O10" s="18">
        <v>0</v>
      </c>
      <c r="P10" s="18">
        <v>3</v>
      </c>
      <c r="Q10" s="18">
        <v>4</v>
      </c>
      <c r="R10" s="18"/>
    </row>
    <row r="11" spans="1:36" x14ac:dyDescent="0.25">
      <c r="A11" s="13">
        <v>7</v>
      </c>
      <c r="B11" s="14" t="s">
        <v>282</v>
      </c>
      <c r="C11" s="15">
        <v>10</v>
      </c>
      <c r="D11" s="16">
        <v>0</v>
      </c>
      <c r="E11" s="16">
        <v>2</v>
      </c>
      <c r="F11" s="16"/>
      <c r="G11" s="17">
        <f t="shared" si="0"/>
        <v>12</v>
      </c>
      <c r="H11" s="18">
        <f t="shared" si="1"/>
        <v>120.83333333333333</v>
      </c>
      <c r="J11" s="18">
        <f t="shared" si="2"/>
        <v>37.5</v>
      </c>
      <c r="K11" s="18">
        <f t="shared" si="3"/>
        <v>50</v>
      </c>
      <c r="L11" s="18">
        <f t="shared" si="3"/>
        <v>33.333333333333329</v>
      </c>
      <c r="M11" s="18">
        <f t="shared" si="3"/>
        <v>0</v>
      </c>
      <c r="O11" s="18">
        <v>1</v>
      </c>
      <c r="P11" s="18">
        <v>3.5</v>
      </c>
      <c r="Q11" s="18">
        <v>2</v>
      </c>
      <c r="R11" s="18"/>
    </row>
    <row r="12" spans="1:36" x14ac:dyDescent="0.25">
      <c r="A12" s="13">
        <v>8</v>
      </c>
      <c r="B12" s="14" t="s">
        <v>304</v>
      </c>
      <c r="C12" s="15">
        <v>0</v>
      </c>
      <c r="D12" s="16">
        <v>0</v>
      </c>
      <c r="E12" s="16">
        <v>8</v>
      </c>
      <c r="F12" s="16"/>
      <c r="G12" s="17">
        <f t="shared" si="0"/>
        <v>8</v>
      </c>
      <c r="H12" s="18">
        <f t="shared" si="1"/>
        <v>63.095238095238102</v>
      </c>
      <c r="J12" s="18">
        <f t="shared" si="2"/>
        <v>0</v>
      </c>
      <c r="K12" s="18">
        <f t="shared" si="3"/>
        <v>21.428571428571427</v>
      </c>
      <c r="L12" s="18">
        <f t="shared" si="3"/>
        <v>41.666666666666671</v>
      </c>
      <c r="M12" s="18">
        <f t="shared" si="3"/>
        <v>0</v>
      </c>
      <c r="O12" s="18">
        <v>0</v>
      </c>
      <c r="P12" s="18">
        <v>1.5</v>
      </c>
      <c r="Q12" s="18">
        <v>2.5</v>
      </c>
      <c r="R12" s="18"/>
    </row>
    <row r="14" spans="1:36" ht="15.75" x14ac:dyDescent="0.25">
      <c r="A14" s="47" t="s">
        <v>58</v>
      </c>
      <c r="B14" s="48"/>
      <c r="C14" s="48"/>
      <c r="D14" s="48"/>
      <c r="E14" s="48"/>
      <c r="F14" s="48"/>
      <c r="G14" s="48"/>
      <c r="H14" s="48"/>
    </row>
    <row r="15" spans="1:36" s="25" customFormat="1" ht="12.75" x14ac:dyDescent="0.25">
      <c r="A15" s="20">
        <v>9</v>
      </c>
      <c r="B15" s="21" t="s">
        <v>115</v>
      </c>
      <c r="C15" s="22">
        <v>30</v>
      </c>
      <c r="D15" s="20">
        <v>14</v>
      </c>
      <c r="E15" s="20"/>
      <c r="F15" s="20"/>
      <c r="G15" s="9">
        <f t="shared" ref="G15:G36" si="4">SUM(C15:F15)</f>
        <v>44</v>
      </c>
      <c r="H15" s="23">
        <f t="shared" ref="H15:H36" si="5">SUM(J15:M15)</f>
        <v>214.28571428571428</v>
      </c>
      <c r="I15" s="24"/>
      <c r="J15" s="23">
        <f t="shared" ref="J15:J36" si="6">O15/O$3*150</f>
        <v>150</v>
      </c>
      <c r="K15" s="23">
        <f t="shared" ref="K15:K36" si="7">P15/P$3*100</f>
        <v>64.285714285714292</v>
      </c>
      <c r="L15" s="23">
        <f t="shared" ref="L15:L36" si="8">Q15/Q$3*100</f>
        <v>0</v>
      </c>
      <c r="M15" s="23">
        <f t="shared" ref="M15:M36" si="9">R15/R$3*100</f>
        <v>0</v>
      </c>
      <c r="N15" s="24"/>
      <c r="O15" s="23">
        <v>4</v>
      </c>
      <c r="P15" s="23">
        <v>4.5</v>
      </c>
      <c r="Q15" s="23"/>
      <c r="R15" s="23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s="25" customFormat="1" ht="12.75" x14ac:dyDescent="0.25">
      <c r="A16" s="20">
        <v>10</v>
      </c>
      <c r="B16" s="21" t="s">
        <v>254</v>
      </c>
      <c r="C16" s="22">
        <v>16</v>
      </c>
      <c r="D16" s="20">
        <v>18</v>
      </c>
      <c r="E16" s="20"/>
      <c r="F16" s="20"/>
      <c r="G16" s="9">
        <f t="shared" si="4"/>
        <v>34</v>
      </c>
      <c r="H16" s="23">
        <f t="shared" si="5"/>
        <v>153.57142857142856</v>
      </c>
      <c r="I16" s="24"/>
      <c r="J16" s="23">
        <f t="shared" si="6"/>
        <v>75</v>
      </c>
      <c r="K16" s="23">
        <f t="shared" si="7"/>
        <v>78.571428571428569</v>
      </c>
      <c r="L16" s="23">
        <f t="shared" si="8"/>
        <v>0</v>
      </c>
      <c r="M16" s="23">
        <f t="shared" si="9"/>
        <v>0</v>
      </c>
      <c r="N16" s="24"/>
      <c r="O16" s="23">
        <v>2</v>
      </c>
      <c r="P16" s="23">
        <v>5.5</v>
      </c>
      <c r="Q16" s="23"/>
      <c r="R16" s="23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s="25" customFormat="1" ht="12.75" x14ac:dyDescent="0.25">
      <c r="A17" s="20">
        <v>11</v>
      </c>
      <c r="B17" s="21" t="s">
        <v>306</v>
      </c>
      <c r="C17" s="22"/>
      <c r="D17" s="20">
        <v>12</v>
      </c>
      <c r="E17" s="20">
        <v>14</v>
      </c>
      <c r="F17" s="20"/>
      <c r="G17" s="9">
        <f t="shared" si="4"/>
        <v>26</v>
      </c>
      <c r="H17" s="23">
        <f t="shared" si="5"/>
        <v>122.61904761904762</v>
      </c>
      <c r="I17" s="24"/>
      <c r="J17" s="23">
        <f t="shared" si="6"/>
        <v>0</v>
      </c>
      <c r="K17" s="23">
        <f t="shared" si="7"/>
        <v>64.285714285714292</v>
      </c>
      <c r="L17" s="23">
        <f t="shared" si="8"/>
        <v>58.333333333333336</v>
      </c>
      <c r="M17" s="23">
        <f t="shared" si="9"/>
        <v>0</v>
      </c>
      <c r="N17" s="24"/>
      <c r="O17" s="23"/>
      <c r="P17" s="23">
        <v>4.5</v>
      </c>
      <c r="Q17" s="23">
        <v>3.5</v>
      </c>
      <c r="R17" s="23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s="25" customFormat="1" ht="12.75" x14ac:dyDescent="0.25">
      <c r="A18" s="20">
        <v>12</v>
      </c>
      <c r="B18" s="21" t="s">
        <v>237</v>
      </c>
      <c r="C18" s="22">
        <v>24</v>
      </c>
      <c r="D18" s="20"/>
      <c r="E18" s="20"/>
      <c r="F18" s="20"/>
      <c r="G18" s="9">
        <f t="shared" si="4"/>
        <v>24</v>
      </c>
      <c r="H18" s="23">
        <f t="shared" si="5"/>
        <v>93.75</v>
      </c>
      <c r="I18" s="24"/>
      <c r="J18" s="23">
        <f t="shared" si="6"/>
        <v>93.75</v>
      </c>
      <c r="K18" s="23">
        <f t="shared" si="7"/>
        <v>0</v>
      </c>
      <c r="L18" s="23">
        <f t="shared" si="8"/>
        <v>0</v>
      </c>
      <c r="M18" s="23">
        <f t="shared" si="9"/>
        <v>0</v>
      </c>
      <c r="N18" s="24"/>
      <c r="O18" s="23">
        <v>2.5</v>
      </c>
      <c r="P18" s="23"/>
      <c r="Q18" s="23"/>
      <c r="R18" s="23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25" customFormat="1" ht="12.75" x14ac:dyDescent="0.25">
      <c r="A19" s="20">
        <v>13</v>
      </c>
      <c r="B19" s="21" t="s">
        <v>297</v>
      </c>
      <c r="C19" s="22">
        <v>2</v>
      </c>
      <c r="D19" s="20"/>
      <c r="E19" s="20"/>
      <c r="F19" s="20">
        <v>20</v>
      </c>
      <c r="G19" s="9">
        <f t="shared" si="4"/>
        <v>22</v>
      </c>
      <c r="H19" s="23">
        <f t="shared" si="5"/>
        <v>116.07142857142857</v>
      </c>
      <c r="I19" s="24"/>
      <c r="J19" s="23">
        <f t="shared" si="6"/>
        <v>37.5</v>
      </c>
      <c r="K19" s="23">
        <f t="shared" si="7"/>
        <v>0</v>
      </c>
      <c r="L19" s="23">
        <f t="shared" si="8"/>
        <v>0</v>
      </c>
      <c r="M19" s="23">
        <f t="shared" si="9"/>
        <v>78.571428571428569</v>
      </c>
      <c r="N19" s="24"/>
      <c r="O19" s="23">
        <v>1</v>
      </c>
      <c r="P19" s="23"/>
      <c r="Q19" s="23"/>
      <c r="R19" s="23">
        <v>11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25" customFormat="1" ht="12.75" x14ac:dyDescent="0.25">
      <c r="A20" s="20">
        <v>14</v>
      </c>
      <c r="B20" s="21" t="s">
        <v>305</v>
      </c>
      <c r="C20" s="22"/>
      <c r="D20" s="20">
        <v>20</v>
      </c>
      <c r="E20" s="20"/>
      <c r="F20" s="20"/>
      <c r="G20" s="9">
        <f t="shared" si="4"/>
        <v>20</v>
      </c>
      <c r="H20" s="23">
        <f t="shared" si="5"/>
        <v>92.857142857142861</v>
      </c>
      <c r="I20" s="24"/>
      <c r="J20" s="23">
        <f t="shared" si="6"/>
        <v>0</v>
      </c>
      <c r="K20" s="23">
        <f t="shared" si="7"/>
        <v>92.857142857142861</v>
      </c>
      <c r="L20" s="23">
        <f t="shared" si="8"/>
        <v>0</v>
      </c>
      <c r="M20" s="23">
        <f t="shared" si="9"/>
        <v>0</v>
      </c>
      <c r="N20" s="24"/>
      <c r="O20" s="23"/>
      <c r="P20" s="23">
        <v>6.5</v>
      </c>
      <c r="Q20" s="23"/>
      <c r="R20" s="23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s="25" customFormat="1" ht="12.75" x14ac:dyDescent="0.25">
      <c r="A21" s="20">
        <v>15</v>
      </c>
      <c r="B21" s="21" t="s">
        <v>298</v>
      </c>
      <c r="C21" s="22"/>
      <c r="D21" s="20"/>
      <c r="E21" s="20"/>
      <c r="F21" s="20">
        <v>16</v>
      </c>
      <c r="G21" s="9">
        <f t="shared" si="4"/>
        <v>16</v>
      </c>
      <c r="H21" s="23">
        <f t="shared" si="5"/>
        <v>64.285714285714292</v>
      </c>
      <c r="I21" s="24"/>
      <c r="J21" s="23">
        <f t="shared" si="6"/>
        <v>0</v>
      </c>
      <c r="K21" s="23">
        <f t="shared" si="7"/>
        <v>0</v>
      </c>
      <c r="L21" s="23">
        <f t="shared" si="8"/>
        <v>0</v>
      </c>
      <c r="M21" s="23">
        <f t="shared" si="9"/>
        <v>64.285714285714292</v>
      </c>
      <c r="N21" s="24"/>
      <c r="O21" s="23"/>
      <c r="P21" s="23"/>
      <c r="Q21" s="23"/>
      <c r="R21" s="23">
        <v>9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s="25" customFormat="1" ht="12.75" x14ac:dyDescent="0.25">
      <c r="A22" s="20">
        <v>16</v>
      </c>
      <c r="B22" s="21" t="s">
        <v>241</v>
      </c>
      <c r="C22" s="22"/>
      <c r="D22" s="20"/>
      <c r="E22" s="20"/>
      <c r="F22" s="20">
        <v>14</v>
      </c>
      <c r="G22" s="9">
        <f t="shared" si="4"/>
        <v>14</v>
      </c>
      <c r="H22" s="23">
        <f t="shared" si="5"/>
        <v>50</v>
      </c>
      <c r="I22" s="24"/>
      <c r="J22" s="23">
        <f t="shared" si="6"/>
        <v>0</v>
      </c>
      <c r="K22" s="23">
        <f t="shared" si="7"/>
        <v>0</v>
      </c>
      <c r="L22" s="23">
        <f t="shared" si="8"/>
        <v>0</v>
      </c>
      <c r="M22" s="23">
        <f t="shared" si="9"/>
        <v>50</v>
      </c>
      <c r="N22" s="24"/>
      <c r="O22" s="23"/>
      <c r="P22" s="23"/>
      <c r="Q22" s="23"/>
      <c r="R22" s="23">
        <v>7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s="25" customFormat="1" ht="12.75" x14ac:dyDescent="0.25">
      <c r="A23" s="20">
        <v>17</v>
      </c>
      <c r="B23" s="21" t="s">
        <v>308</v>
      </c>
      <c r="C23" s="22"/>
      <c r="D23" s="20">
        <v>4</v>
      </c>
      <c r="E23" s="20">
        <v>10</v>
      </c>
      <c r="F23" s="20"/>
      <c r="G23" s="9">
        <f t="shared" si="4"/>
        <v>14</v>
      </c>
      <c r="H23" s="23">
        <f t="shared" si="5"/>
        <v>100</v>
      </c>
      <c r="I23" s="24"/>
      <c r="J23" s="23">
        <f t="shared" si="6"/>
        <v>0</v>
      </c>
      <c r="K23" s="23">
        <f t="shared" si="7"/>
        <v>50</v>
      </c>
      <c r="L23" s="23">
        <f t="shared" si="8"/>
        <v>50</v>
      </c>
      <c r="M23" s="23">
        <f t="shared" si="9"/>
        <v>0</v>
      </c>
      <c r="N23" s="24"/>
      <c r="O23" s="23"/>
      <c r="P23" s="23">
        <v>3.5</v>
      </c>
      <c r="Q23" s="23">
        <v>3</v>
      </c>
      <c r="R23" s="23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s="25" customFormat="1" ht="12.75" x14ac:dyDescent="0.25">
      <c r="A24" s="20">
        <v>18</v>
      </c>
      <c r="B24" s="21" t="s">
        <v>299</v>
      </c>
      <c r="C24" s="22">
        <v>0</v>
      </c>
      <c r="D24" s="20"/>
      <c r="E24" s="20"/>
      <c r="F24" s="20">
        <v>12</v>
      </c>
      <c r="G24" s="9">
        <f t="shared" si="4"/>
        <v>12</v>
      </c>
      <c r="H24" s="23">
        <f t="shared" si="5"/>
        <v>42.857142857142854</v>
      </c>
      <c r="I24" s="24"/>
      <c r="J24" s="23">
        <f t="shared" si="6"/>
        <v>0</v>
      </c>
      <c r="K24" s="23">
        <f t="shared" si="7"/>
        <v>0</v>
      </c>
      <c r="L24" s="23">
        <f t="shared" si="8"/>
        <v>0</v>
      </c>
      <c r="M24" s="23">
        <f t="shared" si="9"/>
        <v>42.857142857142854</v>
      </c>
      <c r="N24" s="24"/>
      <c r="O24" s="23">
        <v>0</v>
      </c>
      <c r="P24" s="23"/>
      <c r="Q24" s="23"/>
      <c r="R24" s="23">
        <v>6</v>
      </c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s="25" customFormat="1" ht="12.75" x14ac:dyDescent="0.25">
      <c r="A25" s="20">
        <v>19</v>
      </c>
      <c r="B25" s="21" t="s">
        <v>82</v>
      </c>
      <c r="C25" s="22"/>
      <c r="D25" s="20">
        <v>10</v>
      </c>
      <c r="E25" s="20"/>
      <c r="F25" s="20"/>
      <c r="G25" s="9">
        <f t="shared" si="4"/>
        <v>10</v>
      </c>
      <c r="H25" s="23">
        <f t="shared" si="5"/>
        <v>57.142857142857139</v>
      </c>
      <c r="I25" s="24"/>
      <c r="J25" s="23">
        <f t="shared" si="6"/>
        <v>0</v>
      </c>
      <c r="K25" s="23">
        <f t="shared" si="7"/>
        <v>57.142857142857139</v>
      </c>
      <c r="L25" s="23">
        <f t="shared" si="8"/>
        <v>0</v>
      </c>
      <c r="M25" s="23">
        <f t="shared" si="9"/>
        <v>0</v>
      </c>
      <c r="N25" s="24"/>
      <c r="O25" s="23"/>
      <c r="P25" s="23">
        <v>4</v>
      </c>
      <c r="Q25" s="23"/>
      <c r="R25" s="23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</row>
    <row r="26" spans="1:36" s="25" customFormat="1" ht="12.75" x14ac:dyDescent="0.25">
      <c r="A26" s="20">
        <v>20</v>
      </c>
      <c r="B26" s="21" t="s">
        <v>288</v>
      </c>
      <c r="C26" s="22"/>
      <c r="D26" s="20"/>
      <c r="E26" s="20"/>
      <c r="F26" s="20">
        <v>10</v>
      </c>
      <c r="G26" s="9">
        <f t="shared" si="4"/>
        <v>10</v>
      </c>
      <c r="H26" s="23">
        <f t="shared" si="5"/>
        <v>21.428571428571427</v>
      </c>
      <c r="I26" s="24"/>
      <c r="J26" s="23">
        <f t="shared" si="6"/>
        <v>0</v>
      </c>
      <c r="K26" s="23">
        <f t="shared" si="7"/>
        <v>0</v>
      </c>
      <c r="L26" s="23">
        <f t="shared" si="8"/>
        <v>0</v>
      </c>
      <c r="M26" s="23">
        <f t="shared" si="9"/>
        <v>21.428571428571427</v>
      </c>
      <c r="N26" s="24"/>
      <c r="O26" s="23"/>
      <c r="P26" s="23"/>
      <c r="Q26" s="23"/>
      <c r="R26" s="23">
        <v>3</v>
      </c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</row>
    <row r="27" spans="1:36" s="25" customFormat="1" ht="12.75" x14ac:dyDescent="0.25">
      <c r="A27" s="20">
        <v>21</v>
      </c>
      <c r="B27" s="21" t="s">
        <v>307</v>
      </c>
      <c r="C27" s="22"/>
      <c r="D27" s="20">
        <v>8</v>
      </c>
      <c r="E27" s="20"/>
      <c r="F27" s="20"/>
      <c r="G27" s="9">
        <f t="shared" si="4"/>
        <v>8</v>
      </c>
      <c r="H27" s="23">
        <f t="shared" si="5"/>
        <v>50</v>
      </c>
      <c r="I27" s="24"/>
      <c r="J27" s="23">
        <f t="shared" si="6"/>
        <v>0</v>
      </c>
      <c r="K27" s="23">
        <f t="shared" si="7"/>
        <v>50</v>
      </c>
      <c r="L27" s="23">
        <f t="shared" si="8"/>
        <v>0</v>
      </c>
      <c r="M27" s="23">
        <f t="shared" si="9"/>
        <v>0</v>
      </c>
      <c r="N27" s="24"/>
      <c r="O27" s="23"/>
      <c r="P27" s="23">
        <v>3.5</v>
      </c>
      <c r="Q27" s="23"/>
      <c r="R27" s="23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</row>
    <row r="28" spans="1:36" s="25" customFormat="1" ht="12.75" x14ac:dyDescent="0.25">
      <c r="A28" s="20">
        <v>22</v>
      </c>
      <c r="B28" s="21" t="s">
        <v>301</v>
      </c>
      <c r="C28" s="22">
        <v>8</v>
      </c>
      <c r="D28" s="20"/>
      <c r="E28" s="20"/>
      <c r="F28" s="20"/>
      <c r="G28" s="9">
        <f t="shared" si="4"/>
        <v>8</v>
      </c>
      <c r="H28" s="23">
        <f t="shared" si="5"/>
        <v>37.5</v>
      </c>
      <c r="I28" s="24"/>
      <c r="J28" s="23">
        <f t="shared" si="6"/>
        <v>37.5</v>
      </c>
      <c r="K28" s="23">
        <f t="shared" si="7"/>
        <v>0</v>
      </c>
      <c r="L28" s="23">
        <f t="shared" si="8"/>
        <v>0</v>
      </c>
      <c r="M28" s="23">
        <f t="shared" si="9"/>
        <v>0</v>
      </c>
      <c r="N28" s="24"/>
      <c r="O28" s="23">
        <v>1</v>
      </c>
      <c r="P28" s="23"/>
      <c r="Q28" s="23"/>
      <c r="R28" s="23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</row>
    <row r="29" spans="1:36" s="25" customFormat="1" ht="12.75" x14ac:dyDescent="0.25">
      <c r="A29" s="20">
        <v>23</v>
      </c>
      <c r="B29" s="21" t="s">
        <v>83</v>
      </c>
      <c r="C29" s="22">
        <v>6</v>
      </c>
      <c r="D29" s="20">
        <v>0</v>
      </c>
      <c r="E29" s="20"/>
      <c r="F29" s="20"/>
      <c r="G29" s="9">
        <f t="shared" si="4"/>
        <v>6</v>
      </c>
      <c r="H29" s="23">
        <f t="shared" si="5"/>
        <v>80.357142857142861</v>
      </c>
      <c r="I29" s="24"/>
      <c r="J29" s="23">
        <f t="shared" si="6"/>
        <v>37.5</v>
      </c>
      <c r="K29" s="23">
        <f t="shared" si="7"/>
        <v>42.857142857142854</v>
      </c>
      <c r="L29" s="23">
        <f t="shared" si="8"/>
        <v>0</v>
      </c>
      <c r="M29" s="23">
        <f t="shared" si="9"/>
        <v>0</v>
      </c>
      <c r="N29" s="24"/>
      <c r="O29" s="23">
        <v>1</v>
      </c>
      <c r="P29" s="23">
        <v>3</v>
      </c>
      <c r="Q29" s="23"/>
      <c r="R29" s="23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</row>
    <row r="30" spans="1:36" s="25" customFormat="1" ht="12.75" x14ac:dyDescent="0.25">
      <c r="A30" s="20">
        <v>24</v>
      </c>
      <c r="B30" s="21" t="s">
        <v>12</v>
      </c>
      <c r="C30" s="22"/>
      <c r="D30" s="20"/>
      <c r="E30" s="20"/>
      <c r="F30" s="20">
        <v>4</v>
      </c>
      <c r="G30" s="9">
        <f t="shared" si="4"/>
        <v>4</v>
      </c>
      <c r="H30" s="23">
        <f t="shared" si="5"/>
        <v>14.285714285714285</v>
      </c>
      <c r="I30" s="24"/>
      <c r="J30" s="23">
        <f t="shared" si="6"/>
        <v>0</v>
      </c>
      <c r="K30" s="23">
        <f t="shared" si="7"/>
        <v>0</v>
      </c>
      <c r="L30" s="23">
        <f t="shared" si="8"/>
        <v>0</v>
      </c>
      <c r="M30" s="23">
        <f t="shared" si="9"/>
        <v>14.285714285714285</v>
      </c>
      <c r="N30" s="24"/>
      <c r="O30" s="23"/>
      <c r="P30" s="23"/>
      <c r="Q30" s="23"/>
      <c r="R30" s="23">
        <v>2</v>
      </c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</row>
    <row r="31" spans="1:36" s="25" customFormat="1" ht="12.75" x14ac:dyDescent="0.25">
      <c r="A31" s="20">
        <v>25</v>
      </c>
      <c r="B31" s="21" t="s">
        <v>311</v>
      </c>
      <c r="C31" s="22"/>
      <c r="D31" s="20"/>
      <c r="E31" s="20">
        <v>4</v>
      </c>
      <c r="F31" s="20"/>
      <c r="G31" s="9">
        <f t="shared" si="4"/>
        <v>4</v>
      </c>
      <c r="H31" s="23">
        <f t="shared" si="5"/>
        <v>41.666666666666671</v>
      </c>
      <c r="I31" s="24"/>
      <c r="J31" s="23">
        <f t="shared" si="6"/>
        <v>0</v>
      </c>
      <c r="K31" s="23">
        <f t="shared" si="7"/>
        <v>0</v>
      </c>
      <c r="L31" s="23">
        <f t="shared" si="8"/>
        <v>41.666666666666671</v>
      </c>
      <c r="M31" s="23">
        <f t="shared" si="9"/>
        <v>0</v>
      </c>
      <c r="N31" s="24"/>
      <c r="O31" s="23"/>
      <c r="P31" s="23"/>
      <c r="Q31" s="23">
        <v>2.5</v>
      </c>
      <c r="R31" s="23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</row>
    <row r="32" spans="1:36" s="25" customFormat="1" ht="12.75" x14ac:dyDescent="0.25">
      <c r="A32" s="20">
        <v>26</v>
      </c>
      <c r="B32" s="21" t="s">
        <v>309</v>
      </c>
      <c r="C32" s="22"/>
      <c r="D32" s="20">
        <v>2</v>
      </c>
      <c r="E32" s="20"/>
      <c r="F32" s="20"/>
      <c r="G32" s="9">
        <f t="shared" si="4"/>
        <v>2</v>
      </c>
      <c r="H32" s="23">
        <f t="shared" si="5"/>
        <v>50</v>
      </c>
      <c r="I32" s="24"/>
      <c r="J32" s="23">
        <f t="shared" si="6"/>
        <v>0</v>
      </c>
      <c r="K32" s="23">
        <f t="shared" si="7"/>
        <v>50</v>
      </c>
      <c r="L32" s="23">
        <f t="shared" si="8"/>
        <v>0</v>
      </c>
      <c r="M32" s="23">
        <f t="shared" si="9"/>
        <v>0</v>
      </c>
      <c r="N32" s="24"/>
      <c r="O32" s="23"/>
      <c r="P32" s="23">
        <v>3.5</v>
      </c>
      <c r="Q32" s="23"/>
      <c r="R32" s="23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</row>
    <row r="33" spans="1:36" s="25" customFormat="1" ht="12.75" x14ac:dyDescent="0.25">
      <c r="A33" s="20">
        <v>27</v>
      </c>
      <c r="B33" s="21" t="s">
        <v>312</v>
      </c>
      <c r="C33" s="22"/>
      <c r="D33" s="20"/>
      <c r="E33" s="20">
        <v>0</v>
      </c>
      <c r="F33" s="20"/>
      <c r="G33" s="9">
        <f t="shared" si="4"/>
        <v>0</v>
      </c>
      <c r="H33" s="23">
        <f t="shared" si="5"/>
        <v>25</v>
      </c>
      <c r="I33" s="24"/>
      <c r="J33" s="23">
        <f t="shared" si="6"/>
        <v>0</v>
      </c>
      <c r="K33" s="23">
        <f t="shared" si="7"/>
        <v>0</v>
      </c>
      <c r="L33" s="23">
        <f t="shared" si="8"/>
        <v>25</v>
      </c>
      <c r="M33" s="23">
        <f t="shared" si="9"/>
        <v>0</v>
      </c>
      <c r="N33" s="24"/>
      <c r="O33" s="23"/>
      <c r="P33" s="23"/>
      <c r="Q33" s="23">
        <v>1.5</v>
      </c>
      <c r="R33" s="23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</row>
    <row r="34" spans="1:36" s="25" customFormat="1" ht="12.75" x14ac:dyDescent="0.25">
      <c r="A34" s="20">
        <v>28</v>
      </c>
      <c r="B34" s="21" t="s">
        <v>313</v>
      </c>
      <c r="C34" s="22"/>
      <c r="D34" s="20"/>
      <c r="E34" s="20">
        <v>0</v>
      </c>
      <c r="F34" s="20"/>
      <c r="G34" s="9">
        <f t="shared" si="4"/>
        <v>0</v>
      </c>
      <c r="H34" s="23">
        <f t="shared" si="5"/>
        <v>25</v>
      </c>
      <c r="I34" s="24"/>
      <c r="J34" s="23">
        <f t="shared" si="6"/>
        <v>0</v>
      </c>
      <c r="K34" s="23">
        <f t="shared" si="7"/>
        <v>0</v>
      </c>
      <c r="L34" s="23">
        <f t="shared" si="8"/>
        <v>25</v>
      </c>
      <c r="M34" s="23">
        <f t="shared" si="9"/>
        <v>0</v>
      </c>
      <c r="N34" s="24"/>
      <c r="O34" s="23"/>
      <c r="P34" s="23"/>
      <c r="Q34" s="23">
        <v>1.5</v>
      </c>
      <c r="R34" s="23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</row>
    <row r="35" spans="1:36" s="25" customFormat="1" ht="12.75" x14ac:dyDescent="0.25">
      <c r="A35" s="20">
        <v>29</v>
      </c>
      <c r="B35" s="21" t="s">
        <v>314</v>
      </c>
      <c r="C35" s="22"/>
      <c r="D35" s="20"/>
      <c r="E35" s="20">
        <v>0</v>
      </c>
      <c r="F35" s="20"/>
      <c r="G35" s="9">
        <f t="shared" si="4"/>
        <v>0</v>
      </c>
      <c r="H35" s="23">
        <f t="shared" si="5"/>
        <v>0</v>
      </c>
      <c r="I35" s="24"/>
      <c r="J35" s="23">
        <f t="shared" si="6"/>
        <v>0</v>
      </c>
      <c r="K35" s="23">
        <f t="shared" si="7"/>
        <v>0</v>
      </c>
      <c r="L35" s="23">
        <f t="shared" si="8"/>
        <v>0</v>
      </c>
      <c r="M35" s="23">
        <f t="shared" si="9"/>
        <v>0</v>
      </c>
      <c r="N35" s="24"/>
      <c r="O35" s="23"/>
      <c r="P35" s="23"/>
      <c r="Q35" s="23">
        <v>0</v>
      </c>
      <c r="R35" s="23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</row>
    <row r="36" spans="1:36" s="25" customFormat="1" ht="12.75" x14ac:dyDescent="0.25">
      <c r="A36" s="20">
        <v>30</v>
      </c>
      <c r="B36" s="21" t="s">
        <v>310</v>
      </c>
      <c r="C36" s="22"/>
      <c r="D36" s="20">
        <v>0</v>
      </c>
      <c r="E36" s="20"/>
      <c r="F36" s="20"/>
      <c r="G36" s="9">
        <f t="shared" si="4"/>
        <v>0</v>
      </c>
      <c r="H36" s="23">
        <f t="shared" si="5"/>
        <v>35.714285714285715</v>
      </c>
      <c r="I36" s="24"/>
      <c r="J36" s="23">
        <f t="shared" si="6"/>
        <v>0</v>
      </c>
      <c r="K36" s="23">
        <f t="shared" si="7"/>
        <v>35.714285714285715</v>
      </c>
      <c r="L36" s="23">
        <f t="shared" si="8"/>
        <v>0</v>
      </c>
      <c r="M36" s="23">
        <f t="shared" si="9"/>
        <v>0</v>
      </c>
      <c r="N36" s="24"/>
      <c r="O36" s="23"/>
      <c r="P36" s="23">
        <v>2.5</v>
      </c>
      <c r="Q36" s="23"/>
      <c r="R36" s="23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</row>
    <row r="37" spans="1:36" s="25" customFormat="1" ht="12.75" x14ac:dyDescent="0.25">
      <c r="C37" s="24"/>
      <c r="D37" s="24"/>
      <c r="E37" s="24"/>
      <c r="F37" s="24"/>
      <c r="G37" s="10"/>
      <c r="H37" s="24"/>
      <c r="I37" s="24"/>
      <c r="J37" s="26"/>
      <c r="K37" s="26"/>
      <c r="L37" s="26"/>
      <c r="M37" s="26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</row>
    <row r="38" spans="1:36" s="19" customFormat="1" ht="14.25" x14ac:dyDescent="0.25">
      <c r="B38" s="19" t="s">
        <v>19</v>
      </c>
      <c r="C38" s="27"/>
      <c r="D38" s="27"/>
      <c r="E38" s="27"/>
      <c r="F38" s="27"/>
      <c r="G38" s="28"/>
      <c r="H38" s="27"/>
      <c r="I38" s="27"/>
      <c r="J38" s="29"/>
      <c r="K38" s="29"/>
      <c r="L38" s="29"/>
      <c r="M38" s="29"/>
      <c r="N38" s="27"/>
      <c r="O38" s="27"/>
      <c r="P38" s="27"/>
      <c r="Q38" s="27"/>
      <c r="R38" s="27"/>
      <c r="S38" s="27"/>
      <c r="T38" s="24"/>
      <c r="U38" s="24"/>
      <c r="V38" s="24"/>
      <c r="W38" s="24"/>
      <c r="X38" s="24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</row>
    <row r="39" spans="1:36" x14ac:dyDescent="0.25">
      <c r="T39" s="24"/>
      <c r="U39" s="24"/>
      <c r="V39" s="24"/>
      <c r="W39" s="24"/>
      <c r="X39" s="24"/>
    </row>
    <row r="40" spans="1:36" ht="14.25" x14ac:dyDescent="0.25">
      <c r="B40" s="30" t="s">
        <v>45</v>
      </c>
      <c r="C40" s="16" t="s">
        <v>24</v>
      </c>
      <c r="D40" s="16" t="s">
        <v>25</v>
      </c>
      <c r="E40" s="16" t="s">
        <v>26</v>
      </c>
      <c r="F40" s="16" t="s">
        <v>27</v>
      </c>
      <c r="G40" s="16" t="s">
        <v>28</v>
      </c>
      <c r="H40" s="16" t="s">
        <v>29</v>
      </c>
      <c r="T40" s="24"/>
      <c r="U40" s="24"/>
      <c r="V40" s="24"/>
      <c r="W40" s="24"/>
      <c r="X40" s="24"/>
    </row>
    <row r="41" spans="1:36" ht="14.25" x14ac:dyDescent="0.25">
      <c r="B41" s="30" t="s">
        <v>316</v>
      </c>
      <c r="C41" s="16">
        <v>30</v>
      </c>
      <c r="D41" s="16">
        <v>24</v>
      </c>
      <c r="E41" s="16">
        <v>20</v>
      </c>
      <c r="F41" s="16">
        <v>18</v>
      </c>
      <c r="G41" s="16">
        <v>16</v>
      </c>
      <c r="H41" s="16">
        <v>14</v>
      </c>
      <c r="T41" s="24"/>
      <c r="U41" s="24"/>
      <c r="V41" s="24"/>
      <c r="W41" s="24"/>
      <c r="X41" s="24"/>
    </row>
    <row r="42" spans="1:36" ht="14.25" x14ac:dyDescent="0.25">
      <c r="B42" s="30" t="s">
        <v>317</v>
      </c>
      <c r="C42" s="16">
        <v>20</v>
      </c>
      <c r="D42" s="16">
        <v>18</v>
      </c>
      <c r="E42" s="16">
        <v>16</v>
      </c>
      <c r="F42" s="16">
        <v>14</v>
      </c>
      <c r="G42" s="16">
        <v>12</v>
      </c>
      <c r="H42" s="16">
        <v>10</v>
      </c>
      <c r="T42" s="24"/>
      <c r="U42" s="24"/>
      <c r="V42" s="24"/>
      <c r="W42" s="24"/>
      <c r="X42" s="24"/>
    </row>
    <row r="43" spans="1:36" ht="14.25" x14ac:dyDescent="0.25">
      <c r="B43" s="30" t="s">
        <v>318</v>
      </c>
      <c r="C43" s="16">
        <v>20</v>
      </c>
      <c r="D43" s="16">
        <v>18</v>
      </c>
      <c r="E43" s="16">
        <v>16</v>
      </c>
      <c r="F43" s="16">
        <v>14</v>
      </c>
      <c r="G43" s="16">
        <v>12</v>
      </c>
      <c r="H43" s="16">
        <v>10</v>
      </c>
      <c r="T43" s="24"/>
      <c r="U43" s="24"/>
      <c r="V43" s="24"/>
      <c r="W43" s="24"/>
      <c r="X43" s="24"/>
    </row>
    <row r="44" spans="1:36" ht="14.25" x14ac:dyDescent="0.25">
      <c r="B44" s="30" t="s">
        <v>319</v>
      </c>
      <c r="C44" s="16">
        <v>20</v>
      </c>
      <c r="D44" s="16">
        <v>18</v>
      </c>
      <c r="E44" s="16">
        <v>16</v>
      </c>
      <c r="F44" s="16">
        <v>14</v>
      </c>
      <c r="G44" s="16">
        <v>12</v>
      </c>
      <c r="H44" s="16">
        <v>10</v>
      </c>
      <c r="T44" s="24"/>
      <c r="U44" s="24"/>
      <c r="V44" s="24"/>
      <c r="W44" s="24"/>
      <c r="X44" s="24"/>
    </row>
    <row r="45" spans="1:36" ht="14.25" x14ac:dyDescent="0.25">
      <c r="B45" s="31"/>
      <c r="C45" s="32"/>
      <c r="D45" s="32"/>
      <c r="E45" s="33"/>
      <c r="F45" s="33"/>
      <c r="G45" s="33"/>
      <c r="H45" s="15"/>
      <c r="T45" s="24"/>
      <c r="U45" s="24"/>
      <c r="V45" s="24"/>
      <c r="W45" s="24"/>
      <c r="X45" s="24"/>
    </row>
    <row r="46" spans="1:36" s="5" customFormat="1" ht="14.25" x14ac:dyDescent="0.25">
      <c r="A46" s="4"/>
      <c r="B46" s="30" t="s">
        <v>45</v>
      </c>
      <c r="C46" s="16" t="s">
        <v>30</v>
      </c>
      <c r="D46" s="16" t="s">
        <v>31</v>
      </c>
      <c r="E46" s="16" t="s">
        <v>32</v>
      </c>
      <c r="F46" s="16" t="s">
        <v>33</v>
      </c>
      <c r="G46" s="16" t="s">
        <v>34</v>
      </c>
      <c r="H46" s="16" t="s">
        <v>35</v>
      </c>
      <c r="J46" s="6"/>
      <c r="K46" s="6"/>
      <c r="L46" s="6"/>
      <c r="M46" s="6"/>
      <c r="T46" s="24"/>
      <c r="U46" s="24"/>
      <c r="V46" s="24"/>
      <c r="W46" s="24"/>
      <c r="X46" s="24"/>
    </row>
    <row r="47" spans="1:36" s="5" customFormat="1" ht="14.25" x14ac:dyDescent="0.25">
      <c r="A47" s="4"/>
      <c r="B47" s="30" t="s">
        <v>316</v>
      </c>
      <c r="C47" s="16">
        <v>12</v>
      </c>
      <c r="D47" s="16">
        <v>10</v>
      </c>
      <c r="E47" s="16">
        <v>8</v>
      </c>
      <c r="F47" s="16">
        <v>6</v>
      </c>
      <c r="G47" s="16">
        <v>4</v>
      </c>
      <c r="H47" s="16">
        <v>2</v>
      </c>
      <c r="J47" s="6"/>
      <c r="K47" s="6"/>
      <c r="L47" s="6"/>
      <c r="M47" s="6"/>
      <c r="T47" s="24"/>
      <c r="U47" s="24"/>
      <c r="V47" s="24"/>
      <c r="W47" s="24"/>
      <c r="X47" s="24"/>
    </row>
    <row r="48" spans="1:36" s="5" customFormat="1" ht="14.25" x14ac:dyDescent="0.25">
      <c r="A48" s="4"/>
      <c r="B48" s="30" t="s">
        <v>317</v>
      </c>
      <c r="C48" s="16">
        <v>8</v>
      </c>
      <c r="D48" s="16">
        <v>6</v>
      </c>
      <c r="E48" s="16">
        <v>4</v>
      </c>
      <c r="F48" s="16">
        <v>2</v>
      </c>
      <c r="G48" s="16">
        <v>0</v>
      </c>
      <c r="H48" s="16">
        <v>0</v>
      </c>
      <c r="J48" s="6"/>
      <c r="K48" s="6"/>
      <c r="L48" s="6"/>
      <c r="M48" s="6"/>
      <c r="T48" s="24"/>
      <c r="U48" s="24"/>
      <c r="V48" s="24"/>
      <c r="W48" s="24"/>
      <c r="X48" s="24"/>
    </row>
    <row r="49" spans="1:24" s="5" customFormat="1" ht="14.25" x14ac:dyDescent="0.25">
      <c r="A49" s="4"/>
      <c r="B49" s="30" t="s">
        <v>318</v>
      </c>
      <c r="C49" s="16">
        <v>8</v>
      </c>
      <c r="D49" s="16">
        <v>6</v>
      </c>
      <c r="E49" s="16">
        <v>4</v>
      </c>
      <c r="F49" s="16">
        <v>2</v>
      </c>
      <c r="G49" s="16">
        <v>0</v>
      </c>
      <c r="H49" s="16">
        <v>0</v>
      </c>
      <c r="J49" s="6"/>
      <c r="K49" s="6"/>
      <c r="L49" s="6"/>
      <c r="M49" s="6"/>
      <c r="Q49" s="6"/>
      <c r="R49" s="6"/>
      <c r="T49" s="24"/>
      <c r="U49" s="24"/>
      <c r="V49" s="24"/>
      <c r="W49" s="24"/>
      <c r="X49" s="24"/>
    </row>
    <row r="50" spans="1:24" s="5" customFormat="1" ht="14.25" x14ac:dyDescent="0.25">
      <c r="A50" s="4"/>
      <c r="B50" s="30" t="s">
        <v>319</v>
      </c>
      <c r="C50" s="16">
        <v>8</v>
      </c>
      <c r="D50" s="16">
        <v>6</v>
      </c>
      <c r="E50" s="16">
        <v>4</v>
      </c>
      <c r="F50" s="16">
        <v>2</v>
      </c>
      <c r="G50" s="16">
        <v>0</v>
      </c>
      <c r="H50" s="16">
        <v>0</v>
      </c>
      <c r="J50" s="6"/>
      <c r="K50" s="6"/>
      <c r="L50" s="6"/>
      <c r="M50" s="6"/>
      <c r="T50" s="24"/>
      <c r="U50" s="24"/>
      <c r="V50" s="24"/>
      <c r="W50" s="24"/>
      <c r="X50" s="24"/>
    </row>
    <row r="51" spans="1:24" s="5" customFormat="1" x14ac:dyDescent="0.25">
      <c r="A51" s="4"/>
      <c r="B51" s="4"/>
      <c r="C51" s="4"/>
      <c r="D51" s="4"/>
      <c r="G51" s="2"/>
      <c r="J51" s="6"/>
      <c r="K51" s="6"/>
      <c r="L51" s="6"/>
      <c r="M51" s="6"/>
      <c r="T51" s="27"/>
      <c r="U51" s="27"/>
      <c r="V51" s="27"/>
      <c r="W51" s="27"/>
      <c r="X51" s="27"/>
    </row>
    <row r="52" spans="1:24" s="5" customFormat="1" x14ac:dyDescent="0.25">
      <c r="A52" s="4"/>
      <c r="B52" s="4"/>
      <c r="D52" s="4"/>
      <c r="G52" s="2"/>
      <c r="J52" s="6"/>
      <c r="K52" s="6"/>
      <c r="L52" s="6"/>
      <c r="M52" s="6"/>
      <c r="T52" s="27"/>
      <c r="U52" s="27"/>
      <c r="V52" s="27"/>
      <c r="W52" s="27"/>
      <c r="X52" s="27"/>
    </row>
    <row r="53" spans="1:24" s="5" customFormat="1" x14ac:dyDescent="0.25">
      <c r="A53" s="4"/>
      <c r="B53" s="1" t="s">
        <v>86</v>
      </c>
      <c r="D53" s="4"/>
      <c r="G53" s="2"/>
      <c r="J53" s="6"/>
      <c r="K53" s="6"/>
      <c r="L53" s="6"/>
      <c r="M53" s="6"/>
      <c r="T53" s="27"/>
      <c r="U53" s="27"/>
      <c r="V53" s="27"/>
      <c r="W53" s="27"/>
      <c r="X53" s="27"/>
    </row>
    <row r="54" spans="1:24" s="5" customFormat="1" x14ac:dyDescent="0.25">
      <c r="A54" s="4"/>
      <c r="B54" s="1" t="s">
        <v>87</v>
      </c>
      <c r="D54" s="4"/>
      <c r="G54" s="2"/>
      <c r="J54" s="6"/>
      <c r="K54" s="6"/>
      <c r="L54" s="6"/>
      <c r="M54" s="6"/>
      <c r="T54" s="27"/>
      <c r="U54" s="27"/>
      <c r="V54" s="27"/>
      <c r="W54" s="27"/>
      <c r="X54" s="27"/>
    </row>
    <row r="55" spans="1:24" s="5" customFormat="1" x14ac:dyDescent="0.25">
      <c r="A55" s="4"/>
      <c r="B55" s="4"/>
      <c r="G55" s="2"/>
      <c r="J55" s="6"/>
      <c r="K55" s="6"/>
      <c r="L55" s="6"/>
      <c r="M55" s="6"/>
      <c r="T55" s="27"/>
      <c r="U55" s="27"/>
      <c r="V55" s="27"/>
      <c r="W55" s="27"/>
      <c r="X55" s="27"/>
    </row>
    <row r="56" spans="1:24" s="5" customFormat="1" x14ac:dyDescent="0.25">
      <c r="A56" s="4"/>
      <c r="B56" s="4"/>
      <c r="G56" s="2"/>
      <c r="J56" s="6"/>
      <c r="K56" s="6"/>
      <c r="L56" s="6"/>
      <c r="M56" s="6"/>
      <c r="T56" s="27"/>
      <c r="U56" s="27"/>
      <c r="V56" s="27"/>
      <c r="W56" s="27"/>
      <c r="X56" s="27"/>
    </row>
  </sheetData>
  <sortState xmlns:xlrd2="http://schemas.microsoft.com/office/spreadsheetml/2017/richdata2" ref="B15:R36">
    <sortCondition descending="1" ref="G15:G36"/>
  </sortState>
  <mergeCells count="1">
    <mergeCell ref="A14:H14"/>
  </mergeCells>
  <pageMargins left="0.75" right="0.59" top="1" bottom="1" header="0.5" footer="0.5"/>
  <pageSetup paperSize="9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57E15-D5B2-4BBF-8958-76324F51F423}">
  <sheetPr>
    <pageSetUpPr fitToPage="1"/>
  </sheetPr>
  <dimension ref="A1:AJ47"/>
  <sheetViews>
    <sheetView workbookViewId="0">
      <selection activeCell="A3" sqref="A3"/>
    </sheetView>
  </sheetViews>
  <sheetFormatPr defaultRowHeight="15" x14ac:dyDescent="0.25"/>
  <cols>
    <col min="1" max="1" width="4.75" style="4" customWidth="1"/>
    <col min="2" max="2" width="20.625" style="4" customWidth="1"/>
    <col min="3" max="6" width="9.625" style="5" customWidth="1"/>
    <col min="7" max="7" width="9.625" style="2" customWidth="1"/>
    <col min="8" max="8" width="9.125" style="5" customWidth="1"/>
    <col min="9" max="9" width="9" style="5"/>
    <col min="10" max="13" width="9" style="6"/>
    <col min="14" max="36" width="9" style="5"/>
    <col min="37" max="16384" width="9" style="4"/>
  </cols>
  <sheetData>
    <row r="1" spans="1:36" s="1" customFormat="1" x14ac:dyDescent="0.25">
      <c r="A1" s="1" t="s">
        <v>324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" customFormat="1" x14ac:dyDescent="0.25">
      <c r="A2" s="1" t="s">
        <v>335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O3" s="5">
        <v>7</v>
      </c>
      <c r="P3" s="5">
        <v>7</v>
      </c>
      <c r="Q3" s="5">
        <v>6</v>
      </c>
      <c r="R3" s="5">
        <v>14</v>
      </c>
    </row>
    <row r="4" spans="1:36" s="12" customFormat="1" ht="12.75" x14ac:dyDescent="0.25">
      <c r="A4" s="7" t="s">
        <v>36</v>
      </c>
      <c r="B4" s="8" t="s">
        <v>37</v>
      </c>
      <c r="C4" s="9" t="s">
        <v>38</v>
      </c>
      <c r="D4" s="9" t="s">
        <v>201</v>
      </c>
      <c r="E4" s="9" t="s">
        <v>40</v>
      </c>
      <c r="F4" s="9" t="s">
        <v>41</v>
      </c>
      <c r="G4" s="9" t="s">
        <v>1</v>
      </c>
      <c r="H4" s="9" t="s">
        <v>227</v>
      </c>
      <c r="I4" s="10"/>
      <c r="J4" s="11" t="s">
        <v>38</v>
      </c>
      <c r="K4" s="11" t="s">
        <v>201</v>
      </c>
      <c r="L4" s="11" t="s">
        <v>40</v>
      </c>
      <c r="M4" s="11" t="s">
        <v>41</v>
      </c>
      <c r="N4" s="10"/>
      <c r="O4" s="9" t="s">
        <v>38</v>
      </c>
      <c r="P4" s="9" t="s">
        <v>201</v>
      </c>
      <c r="Q4" s="9" t="s">
        <v>40</v>
      </c>
      <c r="R4" s="9" t="s">
        <v>41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13">
        <v>1</v>
      </c>
      <c r="B5" s="14" t="s">
        <v>3</v>
      </c>
      <c r="C5" s="15">
        <v>16</v>
      </c>
      <c r="D5" s="16">
        <v>20</v>
      </c>
      <c r="E5" s="16">
        <v>20</v>
      </c>
      <c r="F5" s="16">
        <v>20</v>
      </c>
      <c r="G5" s="17">
        <f t="shared" ref="G5:G12" si="0">SUM(C5:F5)</f>
        <v>76</v>
      </c>
      <c r="H5" s="18">
        <f t="shared" ref="H5:H12" si="1">SUM(J5:M5)</f>
        <v>320.23809523809518</v>
      </c>
      <c r="J5" s="18">
        <f t="shared" ref="J5:J12" si="2">O5/O$3*150</f>
        <v>75</v>
      </c>
      <c r="K5" s="18">
        <f t="shared" ref="K5:M12" si="3">P5/P$3*100</f>
        <v>78.571428571428569</v>
      </c>
      <c r="L5" s="18">
        <f t="shared" si="3"/>
        <v>91.666666666666657</v>
      </c>
      <c r="M5" s="18">
        <f t="shared" si="3"/>
        <v>75</v>
      </c>
      <c r="O5" s="18">
        <v>3.5</v>
      </c>
      <c r="P5" s="18">
        <v>5.5</v>
      </c>
      <c r="Q5" s="18">
        <v>5.5</v>
      </c>
      <c r="R5" s="18">
        <v>10.5</v>
      </c>
    </row>
    <row r="6" spans="1:36" x14ac:dyDescent="0.25">
      <c r="A6" s="13">
        <v>2</v>
      </c>
      <c r="B6" s="14" t="s">
        <v>306</v>
      </c>
      <c r="C6" s="15">
        <v>8</v>
      </c>
      <c r="D6" s="16">
        <v>18</v>
      </c>
      <c r="E6" s="16">
        <v>18</v>
      </c>
      <c r="F6" s="16"/>
      <c r="G6" s="17">
        <f t="shared" si="0"/>
        <v>44</v>
      </c>
      <c r="H6" s="18">
        <f t="shared" si="1"/>
        <v>201.1904761904762</v>
      </c>
      <c r="J6" s="18">
        <f t="shared" si="2"/>
        <v>53.571428571428569</v>
      </c>
      <c r="K6" s="18">
        <f t="shared" si="3"/>
        <v>64.285714285714292</v>
      </c>
      <c r="L6" s="18">
        <f t="shared" si="3"/>
        <v>83.333333333333343</v>
      </c>
      <c r="M6" s="18">
        <f t="shared" si="3"/>
        <v>0</v>
      </c>
      <c r="O6" s="18">
        <v>2.5</v>
      </c>
      <c r="P6" s="18">
        <v>4.5</v>
      </c>
      <c r="Q6" s="18">
        <v>5</v>
      </c>
      <c r="R6" s="18"/>
    </row>
    <row r="7" spans="1:36" x14ac:dyDescent="0.25">
      <c r="A7" s="13">
        <v>3</v>
      </c>
      <c r="B7" s="14" t="s">
        <v>12</v>
      </c>
      <c r="C7" s="15">
        <v>6</v>
      </c>
      <c r="D7" s="16">
        <v>10</v>
      </c>
      <c r="E7" s="16">
        <v>14</v>
      </c>
      <c r="F7" s="16">
        <v>12</v>
      </c>
      <c r="G7" s="17">
        <f t="shared" si="0"/>
        <v>42</v>
      </c>
      <c r="H7" s="18">
        <f t="shared" si="1"/>
        <v>166.66666666666663</v>
      </c>
      <c r="J7" s="18">
        <f t="shared" si="2"/>
        <v>53.571428571428569</v>
      </c>
      <c r="K7" s="18">
        <f t="shared" si="3"/>
        <v>42.857142857142854</v>
      </c>
      <c r="L7" s="18">
        <f t="shared" si="3"/>
        <v>41.666666666666671</v>
      </c>
      <c r="M7" s="18">
        <f t="shared" si="3"/>
        <v>28.571428571428569</v>
      </c>
      <c r="O7" s="18">
        <v>2.5</v>
      </c>
      <c r="P7" s="18">
        <v>3</v>
      </c>
      <c r="Q7" s="18">
        <v>2.5</v>
      </c>
      <c r="R7" s="18">
        <v>4</v>
      </c>
    </row>
    <row r="8" spans="1:36" x14ac:dyDescent="0.25">
      <c r="A8" s="13">
        <v>4</v>
      </c>
      <c r="B8" s="14" t="s">
        <v>327</v>
      </c>
      <c r="C8" s="15">
        <v>18</v>
      </c>
      <c r="D8" s="16">
        <v>14</v>
      </c>
      <c r="E8" s="16"/>
      <c r="F8" s="16">
        <v>8</v>
      </c>
      <c r="G8" s="17">
        <f t="shared" si="0"/>
        <v>40</v>
      </c>
      <c r="H8" s="18">
        <f t="shared" si="1"/>
        <v>171.42857142857144</v>
      </c>
      <c r="J8" s="18">
        <f t="shared" si="2"/>
        <v>96.428571428571431</v>
      </c>
      <c r="K8" s="18">
        <f t="shared" si="3"/>
        <v>50</v>
      </c>
      <c r="L8" s="18">
        <f t="shared" si="3"/>
        <v>0</v>
      </c>
      <c r="M8" s="18">
        <f t="shared" si="3"/>
        <v>25</v>
      </c>
      <c r="O8" s="18">
        <v>4.5</v>
      </c>
      <c r="P8" s="18">
        <v>3.5</v>
      </c>
      <c r="Q8" s="18"/>
      <c r="R8" s="18">
        <v>3.5</v>
      </c>
    </row>
    <row r="9" spans="1:36" x14ac:dyDescent="0.25">
      <c r="A9" s="13">
        <v>5</v>
      </c>
      <c r="B9" s="14" t="s">
        <v>299</v>
      </c>
      <c r="C9" s="15">
        <v>2</v>
      </c>
      <c r="D9" s="16">
        <v>2</v>
      </c>
      <c r="E9" s="16">
        <v>12</v>
      </c>
      <c r="F9" s="16">
        <v>16</v>
      </c>
      <c r="G9" s="17">
        <f t="shared" si="0"/>
        <v>32</v>
      </c>
      <c r="H9" s="18">
        <f t="shared" si="1"/>
        <v>152.38095238095238</v>
      </c>
      <c r="J9" s="18">
        <f t="shared" si="2"/>
        <v>42.857142857142854</v>
      </c>
      <c r="K9" s="18">
        <f t="shared" si="3"/>
        <v>28.571428571428569</v>
      </c>
      <c r="L9" s="18">
        <f t="shared" si="3"/>
        <v>41.666666666666671</v>
      </c>
      <c r="M9" s="18">
        <f t="shared" si="3"/>
        <v>39.285714285714285</v>
      </c>
      <c r="O9" s="18">
        <v>2</v>
      </c>
      <c r="P9" s="18">
        <v>2</v>
      </c>
      <c r="Q9" s="18">
        <v>2.5</v>
      </c>
      <c r="R9" s="18">
        <v>5.5</v>
      </c>
    </row>
    <row r="10" spans="1:36" x14ac:dyDescent="0.25">
      <c r="A10" s="13">
        <v>6</v>
      </c>
      <c r="B10" s="14" t="s">
        <v>277</v>
      </c>
      <c r="C10" s="15">
        <v>10</v>
      </c>
      <c r="D10" s="16">
        <v>0</v>
      </c>
      <c r="E10" s="16">
        <v>10</v>
      </c>
      <c r="F10" s="16">
        <v>6</v>
      </c>
      <c r="G10" s="17">
        <f t="shared" si="0"/>
        <v>26</v>
      </c>
      <c r="H10" s="18">
        <f t="shared" si="1"/>
        <v>147.61904761904759</v>
      </c>
      <c r="J10" s="18">
        <f t="shared" si="2"/>
        <v>64.285714285714278</v>
      </c>
      <c r="K10" s="18">
        <f t="shared" si="3"/>
        <v>28.571428571428569</v>
      </c>
      <c r="L10" s="18">
        <f t="shared" si="3"/>
        <v>33.333333333333329</v>
      </c>
      <c r="M10" s="18">
        <f t="shared" si="3"/>
        <v>21.428571428571427</v>
      </c>
      <c r="O10" s="18">
        <v>3</v>
      </c>
      <c r="P10" s="18">
        <v>2</v>
      </c>
      <c r="Q10" s="18">
        <v>2</v>
      </c>
      <c r="R10" s="18">
        <v>3</v>
      </c>
    </row>
    <row r="11" spans="1:36" x14ac:dyDescent="0.25">
      <c r="A11" s="13">
        <v>7</v>
      </c>
      <c r="B11" s="14" t="s">
        <v>304</v>
      </c>
      <c r="C11" s="16">
        <v>14</v>
      </c>
      <c r="D11" s="16">
        <v>6</v>
      </c>
      <c r="E11" s="16"/>
      <c r="F11" s="16">
        <v>4</v>
      </c>
      <c r="G11" s="17">
        <f t="shared" si="0"/>
        <v>24</v>
      </c>
      <c r="H11" s="18">
        <f t="shared" si="1"/>
        <v>117.85714285714286</v>
      </c>
      <c r="J11" s="18">
        <f t="shared" si="2"/>
        <v>75</v>
      </c>
      <c r="K11" s="18">
        <f t="shared" si="3"/>
        <v>35.714285714285715</v>
      </c>
      <c r="L11" s="18">
        <f t="shared" si="3"/>
        <v>0</v>
      </c>
      <c r="M11" s="18">
        <f t="shared" si="3"/>
        <v>7.1428571428571423</v>
      </c>
      <c r="O11" s="18">
        <v>3.5</v>
      </c>
      <c r="P11" s="18">
        <v>2.5</v>
      </c>
      <c r="Q11" s="18"/>
      <c r="R11" s="18">
        <v>1</v>
      </c>
    </row>
    <row r="12" spans="1:36" x14ac:dyDescent="0.25">
      <c r="A12" s="13">
        <v>8</v>
      </c>
      <c r="B12" s="14" t="s">
        <v>331</v>
      </c>
      <c r="C12" s="16">
        <v>4</v>
      </c>
      <c r="D12" s="16">
        <v>4</v>
      </c>
      <c r="E12" s="16">
        <v>8</v>
      </c>
      <c r="F12" s="16"/>
      <c r="G12" s="17">
        <f t="shared" si="0"/>
        <v>16</v>
      </c>
      <c r="H12" s="18">
        <f t="shared" si="1"/>
        <v>96.428571428571416</v>
      </c>
      <c r="J12" s="18">
        <f t="shared" si="2"/>
        <v>42.857142857142854</v>
      </c>
      <c r="K12" s="18">
        <f t="shared" si="3"/>
        <v>28.571428571428569</v>
      </c>
      <c r="L12" s="18">
        <f t="shared" si="3"/>
        <v>25</v>
      </c>
      <c r="M12" s="18">
        <f t="shared" si="3"/>
        <v>0</v>
      </c>
      <c r="O12" s="18">
        <v>2</v>
      </c>
      <c r="P12" s="18">
        <v>2</v>
      </c>
      <c r="Q12" s="18">
        <v>1.5</v>
      </c>
      <c r="R12" s="18"/>
    </row>
    <row r="14" spans="1:36" ht="15.75" x14ac:dyDescent="0.25">
      <c r="A14" s="47" t="s">
        <v>58</v>
      </c>
      <c r="B14" s="48"/>
      <c r="C14" s="48"/>
      <c r="D14" s="48"/>
      <c r="E14" s="48"/>
      <c r="F14" s="48"/>
      <c r="G14" s="48"/>
      <c r="H14" s="48"/>
    </row>
    <row r="15" spans="1:36" s="25" customFormat="1" ht="12.75" x14ac:dyDescent="0.25">
      <c r="A15" s="20">
        <v>9</v>
      </c>
      <c r="B15" s="21" t="s">
        <v>254</v>
      </c>
      <c r="C15" s="22">
        <v>20</v>
      </c>
      <c r="D15" s="20"/>
      <c r="E15" s="20"/>
      <c r="F15" s="20">
        <v>18</v>
      </c>
      <c r="G15" s="9">
        <f t="shared" ref="G15:G27" si="4">SUM(C15:F15)</f>
        <v>38</v>
      </c>
      <c r="H15" s="23">
        <f t="shared" ref="H15:H27" si="5">SUM(J15:M15)</f>
        <v>146.42857142857144</v>
      </c>
      <c r="I15" s="24"/>
      <c r="J15" s="23">
        <f t="shared" ref="J15:J27" si="6">O15/O$3*150</f>
        <v>96.428571428571431</v>
      </c>
      <c r="K15" s="23">
        <f t="shared" ref="K15:K27" si="7">P15/P$3*100</f>
        <v>0</v>
      </c>
      <c r="L15" s="23">
        <f t="shared" ref="L15:L27" si="8">Q15/Q$3*100</f>
        <v>0</v>
      </c>
      <c r="M15" s="23">
        <f t="shared" ref="M15:M27" si="9">R15/R$3*100</f>
        <v>50</v>
      </c>
      <c r="N15" s="24"/>
      <c r="O15" s="23">
        <v>4.5</v>
      </c>
      <c r="P15" s="23"/>
      <c r="Q15" s="23"/>
      <c r="R15" s="23">
        <v>7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s="25" customFormat="1" ht="12.75" x14ac:dyDescent="0.25">
      <c r="A16" s="20">
        <v>10</v>
      </c>
      <c r="B16" s="21" t="s">
        <v>305</v>
      </c>
      <c r="C16" s="22">
        <v>30</v>
      </c>
      <c r="D16" s="20"/>
      <c r="E16" s="20"/>
      <c r="F16" s="20"/>
      <c r="G16" s="9">
        <f t="shared" si="4"/>
        <v>30</v>
      </c>
      <c r="H16" s="23">
        <f t="shared" si="5"/>
        <v>128.57142857142856</v>
      </c>
      <c r="I16" s="24"/>
      <c r="J16" s="23">
        <f t="shared" si="6"/>
        <v>128.57142857142856</v>
      </c>
      <c r="K16" s="23">
        <f t="shared" si="7"/>
        <v>0</v>
      </c>
      <c r="L16" s="23">
        <f t="shared" si="8"/>
        <v>0</v>
      </c>
      <c r="M16" s="23">
        <f t="shared" si="9"/>
        <v>0</v>
      </c>
      <c r="N16" s="24"/>
      <c r="O16" s="23">
        <v>6</v>
      </c>
      <c r="P16" s="23"/>
      <c r="Q16" s="23"/>
      <c r="R16" s="23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s="25" customFormat="1" ht="12.75" x14ac:dyDescent="0.25">
      <c r="A17" s="20">
        <v>11</v>
      </c>
      <c r="B17" s="21" t="s">
        <v>308</v>
      </c>
      <c r="C17" s="22">
        <v>24</v>
      </c>
      <c r="D17" s="20"/>
      <c r="E17" s="20"/>
      <c r="F17" s="20"/>
      <c r="G17" s="9">
        <f t="shared" si="4"/>
        <v>24</v>
      </c>
      <c r="H17" s="23">
        <f t="shared" si="5"/>
        <v>107.14285714285714</v>
      </c>
      <c r="I17" s="24"/>
      <c r="J17" s="23">
        <f t="shared" si="6"/>
        <v>107.14285714285714</v>
      </c>
      <c r="K17" s="23">
        <f t="shared" si="7"/>
        <v>0</v>
      </c>
      <c r="L17" s="23">
        <f t="shared" si="8"/>
        <v>0</v>
      </c>
      <c r="M17" s="23">
        <f t="shared" si="9"/>
        <v>0</v>
      </c>
      <c r="N17" s="24"/>
      <c r="O17" s="23">
        <v>5</v>
      </c>
      <c r="P17" s="23"/>
      <c r="Q17" s="23"/>
      <c r="R17" s="23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s="25" customFormat="1" ht="12.75" x14ac:dyDescent="0.25">
      <c r="A18" s="20">
        <v>12</v>
      </c>
      <c r="B18" s="21" t="s">
        <v>329</v>
      </c>
      <c r="C18" s="22"/>
      <c r="D18" s="20">
        <v>8</v>
      </c>
      <c r="E18" s="20">
        <v>16</v>
      </c>
      <c r="F18" s="20"/>
      <c r="G18" s="9">
        <f t="shared" si="4"/>
        <v>24</v>
      </c>
      <c r="H18" s="23">
        <f t="shared" si="5"/>
        <v>92.857142857142861</v>
      </c>
      <c r="I18" s="24"/>
      <c r="J18" s="23">
        <f t="shared" si="6"/>
        <v>0</v>
      </c>
      <c r="K18" s="23">
        <f t="shared" si="7"/>
        <v>42.857142857142854</v>
      </c>
      <c r="L18" s="23">
        <f t="shared" si="8"/>
        <v>50</v>
      </c>
      <c r="M18" s="23">
        <f t="shared" si="9"/>
        <v>0</v>
      </c>
      <c r="N18" s="24"/>
      <c r="O18" s="23"/>
      <c r="P18" s="23">
        <v>3</v>
      </c>
      <c r="Q18" s="23">
        <v>3</v>
      </c>
      <c r="R18" s="23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25" customFormat="1" ht="12.75" x14ac:dyDescent="0.25">
      <c r="A19" s="20">
        <v>13</v>
      </c>
      <c r="B19" s="21" t="s">
        <v>303</v>
      </c>
      <c r="C19" s="22">
        <v>0</v>
      </c>
      <c r="D19" s="20">
        <v>16</v>
      </c>
      <c r="E19" s="20"/>
      <c r="F19" s="20"/>
      <c r="G19" s="9">
        <f t="shared" si="4"/>
        <v>16</v>
      </c>
      <c r="H19" s="23">
        <f t="shared" si="5"/>
        <v>100</v>
      </c>
      <c r="I19" s="24"/>
      <c r="J19" s="23">
        <f t="shared" si="6"/>
        <v>42.857142857142854</v>
      </c>
      <c r="K19" s="23">
        <f t="shared" si="7"/>
        <v>57.142857142857139</v>
      </c>
      <c r="L19" s="23">
        <f t="shared" si="8"/>
        <v>0</v>
      </c>
      <c r="M19" s="23">
        <f t="shared" si="9"/>
        <v>0</v>
      </c>
      <c r="N19" s="24"/>
      <c r="O19" s="23">
        <v>2</v>
      </c>
      <c r="P19" s="23">
        <v>4</v>
      </c>
      <c r="Q19" s="23"/>
      <c r="R19" s="23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25" customFormat="1" ht="12.75" x14ac:dyDescent="0.25">
      <c r="A20" s="20">
        <v>14</v>
      </c>
      <c r="B20" s="21" t="s">
        <v>325</v>
      </c>
      <c r="C20" s="22"/>
      <c r="D20" s="20"/>
      <c r="E20" s="20"/>
      <c r="F20" s="20">
        <v>14</v>
      </c>
      <c r="G20" s="9">
        <f t="shared" si="4"/>
        <v>14</v>
      </c>
      <c r="H20" s="23">
        <f t="shared" si="5"/>
        <v>32.142857142857146</v>
      </c>
      <c r="I20" s="24"/>
      <c r="J20" s="23">
        <f t="shared" si="6"/>
        <v>0</v>
      </c>
      <c r="K20" s="23">
        <f t="shared" si="7"/>
        <v>0</v>
      </c>
      <c r="L20" s="23">
        <f t="shared" si="8"/>
        <v>0</v>
      </c>
      <c r="M20" s="23">
        <f t="shared" si="9"/>
        <v>32.142857142857146</v>
      </c>
      <c r="N20" s="24"/>
      <c r="O20" s="23"/>
      <c r="P20" s="23"/>
      <c r="Q20" s="23"/>
      <c r="R20" s="23">
        <v>4.5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s="25" customFormat="1" ht="12.75" x14ac:dyDescent="0.25">
      <c r="A21" s="20">
        <v>15</v>
      </c>
      <c r="B21" s="21" t="s">
        <v>332</v>
      </c>
      <c r="C21" s="22">
        <v>12</v>
      </c>
      <c r="D21" s="20">
        <v>0</v>
      </c>
      <c r="E21" s="20"/>
      <c r="F21" s="20"/>
      <c r="G21" s="9">
        <f t="shared" si="4"/>
        <v>12</v>
      </c>
      <c r="H21" s="23">
        <f t="shared" si="5"/>
        <v>78.571428571428555</v>
      </c>
      <c r="I21" s="24"/>
      <c r="J21" s="23">
        <f t="shared" si="6"/>
        <v>64.285714285714278</v>
      </c>
      <c r="K21" s="23">
        <f t="shared" si="7"/>
        <v>14.285714285714285</v>
      </c>
      <c r="L21" s="23">
        <f t="shared" si="8"/>
        <v>0</v>
      </c>
      <c r="M21" s="23">
        <f t="shared" si="9"/>
        <v>0</v>
      </c>
      <c r="N21" s="24"/>
      <c r="O21" s="23">
        <v>3</v>
      </c>
      <c r="P21" s="23">
        <v>1</v>
      </c>
      <c r="Q21" s="23"/>
      <c r="R21" s="23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s="25" customFormat="1" ht="12.75" x14ac:dyDescent="0.25">
      <c r="A22" s="20">
        <v>16</v>
      </c>
      <c r="B22" s="21" t="s">
        <v>82</v>
      </c>
      <c r="C22" s="22"/>
      <c r="D22" s="20">
        <v>12</v>
      </c>
      <c r="E22" s="20"/>
      <c r="F22" s="20"/>
      <c r="G22" s="9">
        <f t="shared" si="4"/>
        <v>12</v>
      </c>
      <c r="H22" s="23">
        <f t="shared" si="5"/>
        <v>50</v>
      </c>
      <c r="I22" s="24"/>
      <c r="J22" s="23">
        <f t="shared" si="6"/>
        <v>0</v>
      </c>
      <c r="K22" s="23">
        <f t="shared" si="7"/>
        <v>50</v>
      </c>
      <c r="L22" s="23">
        <f t="shared" si="8"/>
        <v>0</v>
      </c>
      <c r="M22" s="23">
        <f t="shared" si="9"/>
        <v>0</v>
      </c>
      <c r="N22" s="24"/>
      <c r="O22" s="23"/>
      <c r="P22" s="23">
        <v>3.5</v>
      </c>
      <c r="Q22" s="23"/>
      <c r="R22" s="23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s="25" customFormat="1" ht="12.75" x14ac:dyDescent="0.25">
      <c r="A23" s="20">
        <v>17</v>
      </c>
      <c r="B23" s="21" t="s">
        <v>326</v>
      </c>
      <c r="C23" s="22">
        <v>0</v>
      </c>
      <c r="D23" s="20"/>
      <c r="E23" s="20"/>
      <c r="F23" s="20">
        <v>10</v>
      </c>
      <c r="G23" s="9">
        <f t="shared" si="4"/>
        <v>10</v>
      </c>
      <c r="H23" s="23">
        <f t="shared" si="5"/>
        <v>50</v>
      </c>
      <c r="I23" s="24"/>
      <c r="J23" s="23">
        <f t="shared" si="6"/>
        <v>21.428571428571427</v>
      </c>
      <c r="K23" s="23">
        <f t="shared" si="7"/>
        <v>0</v>
      </c>
      <c r="L23" s="23">
        <f t="shared" si="8"/>
        <v>0</v>
      </c>
      <c r="M23" s="23">
        <f t="shared" si="9"/>
        <v>28.571428571428569</v>
      </c>
      <c r="N23" s="24"/>
      <c r="O23" s="23">
        <v>1</v>
      </c>
      <c r="P23" s="23"/>
      <c r="Q23" s="23"/>
      <c r="R23" s="23">
        <v>4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s="25" customFormat="1" ht="12.75" x14ac:dyDescent="0.25">
      <c r="A24" s="20">
        <v>18</v>
      </c>
      <c r="B24" s="21" t="s">
        <v>334</v>
      </c>
      <c r="C24" s="22"/>
      <c r="D24" s="20"/>
      <c r="E24" s="20">
        <v>6</v>
      </c>
      <c r="F24" s="20"/>
      <c r="G24" s="9">
        <f t="shared" si="4"/>
        <v>6</v>
      </c>
      <c r="H24" s="23">
        <f t="shared" si="5"/>
        <v>70.238095238095241</v>
      </c>
      <c r="I24" s="24"/>
      <c r="J24" s="23">
        <f t="shared" si="6"/>
        <v>53.571428571428569</v>
      </c>
      <c r="K24" s="23">
        <f t="shared" si="7"/>
        <v>0</v>
      </c>
      <c r="L24" s="23">
        <f t="shared" si="8"/>
        <v>16.666666666666664</v>
      </c>
      <c r="M24" s="23">
        <f t="shared" si="9"/>
        <v>0</v>
      </c>
      <c r="N24" s="24"/>
      <c r="O24" s="23">
        <v>2.5</v>
      </c>
      <c r="P24" s="23"/>
      <c r="Q24" s="23">
        <v>1</v>
      </c>
      <c r="R24" s="23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s="25" customFormat="1" ht="12.75" x14ac:dyDescent="0.25">
      <c r="A25" s="20">
        <v>19</v>
      </c>
      <c r="B25" s="21" t="s">
        <v>330</v>
      </c>
      <c r="C25" s="22"/>
      <c r="D25" s="20">
        <v>0</v>
      </c>
      <c r="E25" s="20">
        <v>4</v>
      </c>
      <c r="F25" s="20"/>
      <c r="G25" s="9">
        <f t="shared" si="4"/>
        <v>4</v>
      </c>
      <c r="H25" s="23">
        <f t="shared" si="5"/>
        <v>30.952380952380949</v>
      </c>
      <c r="I25" s="24"/>
      <c r="J25" s="23">
        <f t="shared" si="6"/>
        <v>0</v>
      </c>
      <c r="K25" s="23">
        <f t="shared" si="7"/>
        <v>14.285714285714285</v>
      </c>
      <c r="L25" s="23">
        <f t="shared" si="8"/>
        <v>16.666666666666664</v>
      </c>
      <c r="M25" s="23">
        <f t="shared" si="9"/>
        <v>0</v>
      </c>
      <c r="N25" s="24"/>
      <c r="O25" s="23"/>
      <c r="P25" s="23">
        <v>1</v>
      </c>
      <c r="Q25" s="23">
        <v>1</v>
      </c>
      <c r="R25" s="23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</row>
    <row r="26" spans="1:36" s="25" customFormat="1" ht="12.75" x14ac:dyDescent="0.25">
      <c r="A26" s="20">
        <v>20</v>
      </c>
      <c r="B26" s="21" t="s">
        <v>328</v>
      </c>
      <c r="C26" s="22"/>
      <c r="D26" s="20"/>
      <c r="E26" s="20"/>
      <c r="F26" s="20">
        <v>2</v>
      </c>
      <c r="G26" s="9">
        <f t="shared" si="4"/>
        <v>2</v>
      </c>
      <c r="H26" s="23">
        <f t="shared" si="5"/>
        <v>0</v>
      </c>
      <c r="I26" s="24"/>
      <c r="J26" s="23">
        <f t="shared" si="6"/>
        <v>0</v>
      </c>
      <c r="K26" s="23">
        <f t="shared" si="7"/>
        <v>0</v>
      </c>
      <c r="L26" s="23">
        <f t="shared" si="8"/>
        <v>0</v>
      </c>
      <c r="M26" s="23">
        <f t="shared" si="9"/>
        <v>0</v>
      </c>
      <c r="N26" s="24"/>
      <c r="O26" s="23"/>
      <c r="P26" s="23"/>
      <c r="Q26" s="23"/>
      <c r="R26" s="23">
        <v>0</v>
      </c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</row>
    <row r="27" spans="1:36" s="25" customFormat="1" ht="12.75" x14ac:dyDescent="0.25">
      <c r="A27" s="20">
        <v>21</v>
      </c>
      <c r="B27" s="21" t="s">
        <v>333</v>
      </c>
      <c r="C27" s="22">
        <v>0</v>
      </c>
      <c r="D27" s="20">
        <v>0</v>
      </c>
      <c r="E27" s="20"/>
      <c r="F27" s="20"/>
      <c r="G27" s="9">
        <f t="shared" si="4"/>
        <v>0</v>
      </c>
      <c r="H27" s="23">
        <f t="shared" si="5"/>
        <v>42.857142857142854</v>
      </c>
      <c r="I27" s="24"/>
      <c r="J27" s="23">
        <f t="shared" si="6"/>
        <v>21.428571428571427</v>
      </c>
      <c r="K27" s="23">
        <f t="shared" si="7"/>
        <v>21.428571428571427</v>
      </c>
      <c r="L27" s="23">
        <f t="shared" si="8"/>
        <v>0</v>
      </c>
      <c r="M27" s="23">
        <f t="shared" si="9"/>
        <v>0</v>
      </c>
      <c r="N27" s="24"/>
      <c r="O27" s="23">
        <v>1</v>
      </c>
      <c r="P27" s="23">
        <v>1.5</v>
      </c>
      <c r="Q27" s="23"/>
      <c r="R27" s="23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</row>
    <row r="28" spans="1:36" s="25" customFormat="1" ht="12.75" x14ac:dyDescent="0.25">
      <c r="C28" s="24"/>
      <c r="D28" s="24"/>
      <c r="E28" s="24"/>
      <c r="F28" s="24"/>
      <c r="G28" s="10"/>
      <c r="H28" s="24"/>
      <c r="I28" s="24"/>
      <c r="J28" s="26"/>
      <c r="K28" s="26"/>
      <c r="L28" s="26"/>
      <c r="M28" s="26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</row>
    <row r="29" spans="1:36" s="19" customFormat="1" ht="14.25" x14ac:dyDescent="0.25">
      <c r="B29" s="19" t="s">
        <v>19</v>
      </c>
      <c r="C29" s="27"/>
      <c r="D29" s="27"/>
      <c r="E29" s="27"/>
      <c r="F29" s="27"/>
      <c r="G29" s="28"/>
      <c r="H29" s="27"/>
      <c r="I29" s="27"/>
      <c r="J29" s="29"/>
      <c r="K29" s="29"/>
      <c r="L29" s="29"/>
      <c r="M29" s="29"/>
      <c r="N29" s="27"/>
      <c r="O29" s="27"/>
      <c r="P29" s="27"/>
      <c r="Q29" s="27"/>
      <c r="R29" s="27"/>
      <c r="S29" s="27"/>
      <c r="T29" s="24"/>
      <c r="U29" s="24"/>
      <c r="V29" s="24"/>
      <c r="W29" s="24"/>
      <c r="X29" s="24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</row>
    <row r="30" spans="1:36" x14ac:dyDescent="0.25">
      <c r="T30" s="24"/>
      <c r="U30" s="24"/>
      <c r="V30" s="24"/>
      <c r="W30" s="24"/>
      <c r="X30" s="24"/>
    </row>
    <row r="31" spans="1:36" ht="14.25" x14ac:dyDescent="0.25">
      <c r="B31" s="30" t="s">
        <v>45</v>
      </c>
      <c r="C31" s="16" t="s">
        <v>24</v>
      </c>
      <c r="D31" s="16" t="s">
        <v>25</v>
      </c>
      <c r="E31" s="16" t="s">
        <v>26</v>
      </c>
      <c r="F31" s="16" t="s">
        <v>27</v>
      </c>
      <c r="G31" s="16" t="s">
        <v>28</v>
      </c>
      <c r="H31" s="16" t="s">
        <v>29</v>
      </c>
      <c r="T31" s="24"/>
      <c r="U31" s="24"/>
      <c r="V31" s="24"/>
      <c r="W31" s="24"/>
      <c r="X31" s="24"/>
    </row>
    <row r="32" spans="1:36" ht="14.25" x14ac:dyDescent="0.25">
      <c r="B32" s="30" t="s">
        <v>316</v>
      </c>
      <c r="C32" s="16">
        <v>30</v>
      </c>
      <c r="D32" s="16">
        <v>24</v>
      </c>
      <c r="E32" s="16">
        <v>20</v>
      </c>
      <c r="F32" s="16">
        <v>18</v>
      </c>
      <c r="G32" s="16">
        <v>16</v>
      </c>
      <c r="H32" s="16">
        <v>14</v>
      </c>
      <c r="T32" s="24"/>
      <c r="U32" s="24"/>
      <c r="V32" s="24"/>
      <c r="W32" s="24"/>
      <c r="X32" s="24"/>
    </row>
    <row r="33" spans="1:24" ht="14.25" x14ac:dyDescent="0.25">
      <c r="B33" s="30" t="s">
        <v>317</v>
      </c>
      <c r="C33" s="16">
        <v>20</v>
      </c>
      <c r="D33" s="16">
        <v>18</v>
      </c>
      <c r="E33" s="16">
        <v>16</v>
      </c>
      <c r="F33" s="16">
        <v>14</v>
      </c>
      <c r="G33" s="16">
        <v>12</v>
      </c>
      <c r="H33" s="16">
        <v>10</v>
      </c>
      <c r="T33" s="24"/>
      <c r="U33" s="24"/>
      <c r="V33" s="24"/>
      <c r="W33" s="24"/>
      <c r="X33" s="24"/>
    </row>
    <row r="34" spans="1:24" ht="14.25" x14ac:dyDescent="0.25">
      <c r="B34" s="30" t="s">
        <v>318</v>
      </c>
      <c r="C34" s="16">
        <v>20</v>
      </c>
      <c r="D34" s="16">
        <v>18</v>
      </c>
      <c r="E34" s="16">
        <v>16</v>
      </c>
      <c r="F34" s="16">
        <v>14</v>
      </c>
      <c r="G34" s="16">
        <v>12</v>
      </c>
      <c r="H34" s="16">
        <v>10</v>
      </c>
      <c r="T34" s="24"/>
      <c r="U34" s="24"/>
      <c r="V34" s="24"/>
      <c r="W34" s="24"/>
      <c r="X34" s="24"/>
    </row>
    <row r="35" spans="1:24" ht="14.25" x14ac:dyDescent="0.25">
      <c r="B35" s="30" t="s">
        <v>319</v>
      </c>
      <c r="C35" s="16">
        <v>20</v>
      </c>
      <c r="D35" s="16">
        <v>18</v>
      </c>
      <c r="E35" s="16">
        <v>16</v>
      </c>
      <c r="F35" s="16">
        <v>14</v>
      </c>
      <c r="G35" s="16">
        <v>12</v>
      </c>
      <c r="H35" s="16">
        <v>10</v>
      </c>
      <c r="T35" s="24"/>
      <c r="U35" s="24"/>
      <c r="V35" s="24"/>
      <c r="W35" s="24"/>
      <c r="X35" s="24"/>
    </row>
    <row r="36" spans="1:24" ht="14.25" x14ac:dyDescent="0.25">
      <c r="B36" s="31"/>
      <c r="C36" s="32"/>
      <c r="D36" s="32"/>
      <c r="E36" s="33"/>
      <c r="F36" s="33"/>
      <c r="G36" s="33"/>
      <c r="H36" s="15"/>
      <c r="T36" s="24"/>
      <c r="U36" s="24"/>
      <c r="V36" s="24"/>
      <c r="W36" s="24"/>
      <c r="X36" s="24"/>
    </row>
    <row r="37" spans="1:24" s="5" customFormat="1" ht="14.25" x14ac:dyDescent="0.25">
      <c r="A37" s="4"/>
      <c r="B37" s="30" t="s">
        <v>45</v>
      </c>
      <c r="C37" s="16" t="s">
        <v>30</v>
      </c>
      <c r="D37" s="16" t="s">
        <v>31</v>
      </c>
      <c r="E37" s="16" t="s">
        <v>32</v>
      </c>
      <c r="F37" s="16" t="s">
        <v>33</v>
      </c>
      <c r="G37" s="16" t="s">
        <v>34</v>
      </c>
      <c r="H37" s="16" t="s">
        <v>35</v>
      </c>
      <c r="J37" s="6"/>
      <c r="K37" s="6"/>
      <c r="L37" s="6"/>
      <c r="M37" s="6"/>
      <c r="T37" s="24"/>
      <c r="U37" s="24"/>
      <c r="V37" s="24"/>
      <c r="W37" s="24"/>
      <c r="X37" s="24"/>
    </row>
    <row r="38" spans="1:24" s="5" customFormat="1" ht="14.25" x14ac:dyDescent="0.25">
      <c r="A38" s="4"/>
      <c r="B38" s="30" t="s">
        <v>316</v>
      </c>
      <c r="C38" s="16">
        <v>12</v>
      </c>
      <c r="D38" s="16">
        <v>10</v>
      </c>
      <c r="E38" s="16">
        <v>8</v>
      </c>
      <c r="F38" s="16">
        <v>6</v>
      </c>
      <c r="G38" s="16">
        <v>4</v>
      </c>
      <c r="H38" s="16">
        <v>2</v>
      </c>
      <c r="J38" s="6"/>
      <c r="K38" s="6"/>
      <c r="L38" s="6"/>
      <c r="M38" s="6"/>
      <c r="T38" s="24"/>
      <c r="U38" s="24"/>
      <c r="V38" s="24"/>
      <c r="W38" s="24"/>
      <c r="X38" s="24"/>
    </row>
    <row r="39" spans="1:24" s="5" customFormat="1" ht="14.25" x14ac:dyDescent="0.25">
      <c r="A39" s="4"/>
      <c r="B39" s="30" t="s">
        <v>317</v>
      </c>
      <c r="C39" s="16">
        <v>8</v>
      </c>
      <c r="D39" s="16">
        <v>6</v>
      </c>
      <c r="E39" s="16">
        <v>4</v>
      </c>
      <c r="F39" s="16">
        <v>2</v>
      </c>
      <c r="G39" s="16">
        <v>0</v>
      </c>
      <c r="H39" s="16">
        <v>0</v>
      </c>
      <c r="J39" s="6"/>
      <c r="K39" s="6"/>
      <c r="L39" s="6"/>
      <c r="M39" s="6"/>
      <c r="T39" s="24"/>
      <c r="U39" s="24"/>
      <c r="V39" s="24"/>
      <c r="W39" s="24"/>
      <c r="X39" s="24"/>
    </row>
    <row r="40" spans="1:24" s="5" customFormat="1" ht="14.25" x14ac:dyDescent="0.25">
      <c r="A40" s="4"/>
      <c r="B40" s="30" t="s">
        <v>318</v>
      </c>
      <c r="C40" s="16">
        <v>8</v>
      </c>
      <c r="D40" s="16">
        <v>6</v>
      </c>
      <c r="E40" s="16">
        <v>4</v>
      </c>
      <c r="F40" s="16">
        <v>2</v>
      </c>
      <c r="G40" s="16">
        <v>0</v>
      </c>
      <c r="H40" s="16">
        <v>0</v>
      </c>
      <c r="J40" s="6"/>
      <c r="K40" s="6"/>
      <c r="L40" s="6"/>
      <c r="M40" s="6"/>
      <c r="Q40" s="6"/>
      <c r="R40" s="6"/>
      <c r="T40" s="24"/>
      <c r="U40" s="24"/>
      <c r="V40" s="24"/>
      <c r="W40" s="24"/>
      <c r="X40" s="24"/>
    </row>
    <row r="41" spans="1:24" s="5" customFormat="1" ht="14.25" x14ac:dyDescent="0.25">
      <c r="A41" s="4"/>
      <c r="B41" s="30" t="s">
        <v>319</v>
      </c>
      <c r="C41" s="16">
        <v>8</v>
      </c>
      <c r="D41" s="16">
        <v>6</v>
      </c>
      <c r="E41" s="16">
        <v>4</v>
      </c>
      <c r="F41" s="16">
        <v>2</v>
      </c>
      <c r="G41" s="16">
        <v>0</v>
      </c>
      <c r="H41" s="16">
        <v>0</v>
      </c>
      <c r="J41" s="6"/>
      <c r="K41" s="6"/>
      <c r="L41" s="6"/>
      <c r="M41" s="6"/>
      <c r="T41" s="24"/>
      <c r="U41" s="24"/>
      <c r="V41" s="24"/>
      <c r="W41" s="24"/>
      <c r="X41" s="24"/>
    </row>
    <row r="42" spans="1:24" s="5" customFormat="1" x14ac:dyDescent="0.25">
      <c r="A42" s="4"/>
      <c r="B42" s="4"/>
      <c r="C42" s="4"/>
      <c r="D42" s="4"/>
      <c r="G42" s="2"/>
      <c r="J42" s="6"/>
      <c r="K42" s="6"/>
      <c r="L42" s="6"/>
      <c r="M42" s="6"/>
      <c r="T42" s="27"/>
      <c r="U42" s="27"/>
      <c r="V42" s="27"/>
      <c r="W42" s="27"/>
      <c r="X42" s="27"/>
    </row>
    <row r="43" spans="1:24" s="5" customFormat="1" x14ac:dyDescent="0.25">
      <c r="A43" s="4"/>
      <c r="B43" s="4"/>
      <c r="D43" s="4"/>
      <c r="G43" s="2"/>
      <c r="J43" s="6"/>
      <c r="K43" s="6"/>
      <c r="L43" s="6"/>
      <c r="M43" s="6"/>
      <c r="T43" s="27"/>
      <c r="U43" s="27"/>
      <c r="V43" s="27"/>
      <c r="W43" s="27"/>
      <c r="X43" s="27"/>
    </row>
    <row r="44" spans="1:24" s="5" customFormat="1" x14ac:dyDescent="0.25">
      <c r="A44" s="4"/>
      <c r="B44" s="1" t="s">
        <v>86</v>
      </c>
      <c r="D44" s="4"/>
      <c r="G44" s="2"/>
      <c r="J44" s="6"/>
      <c r="K44" s="6"/>
      <c r="L44" s="6"/>
      <c r="M44" s="6"/>
      <c r="T44" s="27"/>
      <c r="U44" s="27"/>
      <c r="V44" s="27"/>
      <c r="W44" s="27"/>
      <c r="X44" s="27"/>
    </row>
    <row r="45" spans="1:24" s="5" customFormat="1" x14ac:dyDescent="0.25">
      <c r="A45" s="4"/>
      <c r="B45" s="1" t="s">
        <v>87</v>
      </c>
      <c r="D45" s="4"/>
      <c r="G45" s="2"/>
      <c r="J45" s="6"/>
      <c r="K45" s="6"/>
      <c r="L45" s="6"/>
      <c r="M45" s="6"/>
      <c r="T45" s="27"/>
      <c r="U45" s="27"/>
      <c r="V45" s="27"/>
      <c r="W45" s="27"/>
      <c r="X45" s="27"/>
    </row>
    <row r="46" spans="1:24" s="5" customFormat="1" x14ac:dyDescent="0.25">
      <c r="A46" s="4"/>
      <c r="B46" s="4"/>
      <c r="G46" s="2"/>
      <c r="J46" s="6"/>
      <c r="K46" s="6"/>
      <c r="L46" s="6"/>
      <c r="M46" s="6"/>
      <c r="T46" s="27"/>
      <c r="U46" s="27"/>
      <c r="V46" s="27"/>
      <c r="W46" s="27"/>
      <c r="X46" s="27"/>
    </row>
    <row r="47" spans="1:24" s="5" customFormat="1" x14ac:dyDescent="0.25">
      <c r="A47" s="4"/>
      <c r="B47" s="4"/>
      <c r="G47" s="2"/>
      <c r="J47" s="6"/>
      <c r="K47" s="6"/>
      <c r="L47" s="6"/>
      <c r="M47" s="6"/>
      <c r="T47" s="27"/>
      <c r="U47" s="27"/>
      <c r="V47" s="27"/>
      <c r="W47" s="27"/>
      <c r="X47" s="27"/>
    </row>
  </sheetData>
  <sortState xmlns:xlrd2="http://schemas.microsoft.com/office/spreadsheetml/2017/richdata2" ref="B15:R27">
    <sortCondition descending="1" ref="G15:G27"/>
    <sortCondition descending="1" ref="H15:H27"/>
  </sortState>
  <mergeCells count="1">
    <mergeCell ref="A14:H14"/>
  </mergeCells>
  <pageMargins left="0.75" right="0.59" top="1" bottom="1" header="0.5" footer="0.5"/>
  <pageSetup paperSize="9" orientation="portrait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DCE80-FC4A-43BA-972C-6EBE0F72CCC8}">
  <sheetPr>
    <pageSetUpPr fitToPage="1"/>
  </sheetPr>
  <dimension ref="A1:AJ38"/>
  <sheetViews>
    <sheetView tabSelected="1" workbookViewId="0"/>
  </sheetViews>
  <sheetFormatPr defaultRowHeight="15" x14ac:dyDescent="0.25"/>
  <cols>
    <col min="1" max="1" width="4.75" style="4" customWidth="1"/>
    <col min="2" max="2" width="20.625" style="4" customWidth="1"/>
    <col min="3" max="6" width="9.625" style="5" customWidth="1"/>
    <col min="7" max="7" width="9.625" style="2" customWidth="1"/>
    <col min="8" max="8" width="9.125" style="5" customWidth="1"/>
    <col min="9" max="9" width="9" style="5"/>
    <col min="10" max="13" width="9" style="6"/>
    <col min="14" max="36" width="9" style="5"/>
    <col min="37" max="16384" width="9" style="4"/>
  </cols>
  <sheetData>
    <row r="1" spans="1:36" s="1" customFormat="1" x14ac:dyDescent="0.25">
      <c r="A1" s="1" t="s">
        <v>336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" customFormat="1" x14ac:dyDescent="0.25">
      <c r="A2" s="1" t="s">
        <v>337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25">
      <c r="O3" s="5">
        <v>6</v>
      </c>
      <c r="P3" s="5">
        <v>8</v>
      </c>
      <c r="Q3" s="5">
        <v>6</v>
      </c>
      <c r="R3" s="5">
        <v>7</v>
      </c>
    </row>
    <row r="4" spans="1:36" s="12" customFormat="1" ht="12.75" x14ac:dyDescent="0.25">
      <c r="A4" s="7" t="s">
        <v>36</v>
      </c>
      <c r="B4" s="8" t="s">
        <v>37</v>
      </c>
      <c r="C4" s="9" t="s">
        <v>38</v>
      </c>
      <c r="D4" s="9" t="s">
        <v>201</v>
      </c>
      <c r="E4" s="9" t="s">
        <v>40</v>
      </c>
      <c r="F4" s="9" t="s">
        <v>41</v>
      </c>
      <c r="G4" s="9" t="s">
        <v>1</v>
      </c>
      <c r="H4" s="9" t="s">
        <v>227</v>
      </c>
      <c r="I4" s="10"/>
      <c r="J4" s="11" t="s">
        <v>38</v>
      </c>
      <c r="K4" s="11" t="s">
        <v>201</v>
      </c>
      <c r="L4" s="11" t="s">
        <v>40</v>
      </c>
      <c r="M4" s="11" t="s">
        <v>41</v>
      </c>
      <c r="N4" s="10"/>
      <c r="O4" s="9" t="s">
        <v>38</v>
      </c>
      <c r="P4" s="9" t="s">
        <v>201</v>
      </c>
      <c r="Q4" s="9" t="s">
        <v>40</v>
      </c>
      <c r="R4" s="9" t="s">
        <v>41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13">
        <v>1</v>
      </c>
      <c r="B5" s="14" t="s">
        <v>3</v>
      </c>
      <c r="C5" s="15">
        <v>24</v>
      </c>
      <c r="D5" s="16">
        <v>20</v>
      </c>
      <c r="E5" s="16">
        <v>20</v>
      </c>
      <c r="F5" s="16">
        <v>20</v>
      </c>
      <c r="G5" s="17">
        <f>SUM(C5:F5)</f>
        <v>84</v>
      </c>
      <c r="H5" s="18">
        <f>SUM(J5:M5)</f>
        <v>368.75</v>
      </c>
      <c r="J5" s="18">
        <f>O5/O$3*150</f>
        <v>112.5</v>
      </c>
      <c r="K5" s="18">
        <f t="shared" ref="K5:M9" si="0">P5/P$3*100</f>
        <v>81.25</v>
      </c>
      <c r="L5" s="18">
        <f t="shared" si="0"/>
        <v>75</v>
      </c>
      <c r="M5" s="18">
        <f t="shared" si="0"/>
        <v>100</v>
      </c>
      <c r="O5" s="18">
        <v>4.5</v>
      </c>
      <c r="P5" s="18">
        <v>6.5</v>
      </c>
      <c r="Q5" s="18">
        <v>4.5</v>
      </c>
      <c r="R5" s="18">
        <v>7</v>
      </c>
    </row>
    <row r="6" spans="1:36" x14ac:dyDescent="0.25">
      <c r="A6" s="13">
        <v>2</v>
      </c>
      <c r="B6" s="14" t="s">
        <v>331</v>
      </c>
      <c r="C6" s="15">
        <v>18</v>
      </c>
      <c r="D6" s="16">
        <v>14</v>
      </c>
      <c r="E6" s="16">
        <v>8</v>
      </c>
      <c r="F6" s="16">
        <v>18</v>
      </c>
      <c r="G6" s="17">
        <f>SUM(C6:F6)</f>
        <v>58</v>
      </c>
      <c r="H6" s="18">
        <f>SUM(J6:M6)</f>
        <v>173.8095238095238</v>
      </c>
      <c r="J6" s="18">
        <f>O6/O$3*150</f>
        <v>75</v>
      </c>
      <c r="K6" s="18">
        <f t="shared" si="0"/>
        <v>25</v>
      </c>
      <c r="L6" s="18">
        <f t="shared" si="0"/>
        <v>16.666666666666664</v>
      </c>
      <c r="M6" s="18">
        <f t="shared" si="0"/>
        <v>57.142857142857139</v>
      </c>
      <c r="O6" s="18">
        <v>3</v>
      </c>
      <c r="P6" s="18">
        <v>2</v>
      </c>
      <c r="Q6" s="18">
        <v>1</v>
      </c>
      <c r="R6" s="18">
        <v>4</v>
      </c>
    </row>
    <row r="7" spans="1:36" x14ac:dyDescent="0.25">
      <c r="A7" s="13">
        <v>3</v>
      </c>
      <c r="B7" s="14" t="s">
        <v>338</v>
      </c>
      <c r="C7" s="15">
        <v>14</v>
      </c>
      <c r="D7" s="16">
        <v>12</v>
      </c>
      <c r="E7" s="16">
        <v>14</v>
      </c>
      <c r="F7" s="16">
        <v>16</v>
      </c>
      <c r="G7" s="17">
        <f>SUM(C7:F7)</f>
        <v>56</v>
      </c>
      <c r="H7" s="18">
        <f>SUM(J7:M7)</f>
        <v>149.10714285714286</v>
      </c>
      <c r="J7" s="18">
        <f>O7/O$3*150</f>
        <v>37.5</v>
      </c>
      <c r="K7" s="18">
        <f t="shared" si="0"/>
        <v>18.75</v>
      </c>
      <c r="L7" s="18">
        <f t="shared" si="0"/>
        <v>50</v>
      </c>
      <c r="M7" s="18">
        <f t="shared" si="0"/>
        <v>42.857142857142854</v>
      </c>
      <c r="O7" s="18">
        <v>1.5</v>
      </c>
      <c r="P7" s="18">
        <v>1.5</v>
      </c>
      <c r="Q7" s="18">
        <v>3</v>
      </c>
      <c r="R7" s="18">
        <v>3</v>
      </c>
    </row>
    <row r="8" spans="1:36" x14ac:dyDescent="0.25">
      <c r="A8" s="13">
        <v>4</v>
      </c>
      <c r="B8" s="14" t="s">
        <v>339</v>
      </c>
      <c r="C8" s="15">
        <v>16</v>
      </c>
      <c r="D8" s="16">
        <v>10</v>
      </c>
      <c r="E8" s="16">
        <v>16</v>
      </c>
      <c r="F8" s="16">
        <v>14</v>
      </c>
      <c r="G8" s="17">
        <f>SUM(C8:F8)</f>
        <v>56</v>
      </c>
      <c r="H8" s="18">
        <f>SUM(J8:M8)</f>
        <v>143.45238095238093</v>
      </c>
      <c r="J8" s="18">
        <f>O8/O$3*150</f>
        <v>50</v>
      </c>
      <c r="K8" s="18">
        <f t="shared" si="0"/>
        <v>12.5</v>
      </c>
      <c r="L8" s="18">
        <f t="shared" si="0"/>
        <v>66.666666666666657</v>
      </c>
      <c r="M8" s="18">
        <f t="shared" si="0"/>
        <v>14.285714285714285</v>
      </c>
      <c r="O8" s="18">
        <v>2</v>
      </c>
      <c r="P8" s="18">
        <v>1</v>
      </c>
      <c r="Q8" s="18">
        <v>4</v>
      </c>
      <c r="R8" s="18">
        <v>1</v>
      </c>
    </row>
    <row r="9" spans="1:36" x14ac:dyDescent="0.25">
      <c r="A9" s="13">
        <v>5</v>
      </c>
      <c r="B9" s="14" t="s">
        <v>299</v>
      </c>
      <c r="C9" s="15">
        <v>12</v>
      </c>
      <c r="D9" s="16">
        <v>16</v>
      </c>
      <c r="E9" s="16">
        <v>10</v>
      </c>
      <c r="F9" s="16"/>
      <c r="G9" s="17">
        <f>SUM(C9:F9)</f>
        <v>38</v>
      </c>
      <c r="H9" s="18">
        <f>SUM(J9:M9)</f>
        <v>100</v>
      </c>
      <c r="J9" s="18">
        <f>O9/O$3*150</f>
        <v>25</v>
      </c>
      <c r="K9" s="18">
        <f t="shared" si="0"/>
        <v>50</v>
      </c>
      <c r="L9" s="18">
        <f t="shared" si="0"/>
        <v>25</v>
      </c>
      <c r="M9" s="18">
        <f t="shared" si="0"/>
        <v>0</v>
      </c>
      <c r="O9" s="18">
        <v>1</v>
      </c>
      <c r="P9" s="18">
        <v>4</v>
      </c>
      <c r="Q9" s="18">
        <v>1.5</v>
      </c>
      <c r="R9" s="18"/>
    </row>
    <row r="11" spans="1:36" ht="15.75" x14ac:dyDescent="0.25">
      <c r="A11" s="47" t="s">
        <v>58</v>
      </c>
      <c r="B11" s="48"/>
      <c r="C11" s="48"/>
      <c r="D11" s="48"/>
      <c r="E11" s="48"/>
      <c r="F11" s="48"/>
      <c r="G11" s="48"/>
      <c r="H11" s="48"/>
    </row>
    <row r="12" spans="1:36" s="25" customFormat="1" ht="12.75" x14ac:dyDescent="0.25">
      <c r="A12" s="20">
        <v>6</v>
      </c>
      <c r="B12" s="21" t="s">
        <v>340</v>
      </c>
      <c r="C12" s="22">
        <v>30</v>
      </c>
      <c r="D12" s="20"/>
      <c r="E12" s="20"/>
      <c r="F12" s="20"/>
      <c r="G12" s="9">
        <f t="shared" ref="G12:G18" si="1">SUM(C12:F12)</f>
        <v>30</v>
      </c>
      <c r="H12" s="23">
        <f t="shared" ref="H12:H18" si="2">SUM(J12:M12)</f>
        <v>125</v>
      </c>
      <c r="I12" s="24"/>
      <c r="J12" s="23">
        <f t="shared" ref="J12:J18" si="3">O12/O$3*150</f>
        <v>125</v>
      </c>
      <c r="K12" s="23">
        <f t="shared" ref="K12:M18" si="4">P12/P$3*100</f>
        <v>0</v>
      </c>
      <c r="L12" s="23">
        <f t="shared" si="4"/>
        <v>0</v>
      </c>
      <c r="M12" s="23">
        <f t="shared" si="4"/>
        <v>0</v>
      </c>
      <c r="N12" s="24"/>
      <c r="O12" s="23">
        <v>5</v>
      </c>
      <c r="P12" s="23"/>
      <c r="Q12" s="23"/>
      <c r="R12" s="23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s="25" customFormat="1" ht="12.75" x14ac:dyDescent="0.25">
      <c r="A13" s="20">
        <v>7</v>
      </c>
      <c r="B13" s="21" t="s">
        <v>282</v>
      </c>
      <c r="C13" s="22"/>
      <c r="D13" s="20"/>
      <c r="E13" s="20">
        <v>12</v>
      </c>
      <c r="F13" s="20">
        <v>12</v>
      </c>
      <c r="G13" s="9">
        <f t="shared" si="1"/>
        <v>24</v>
      </c>
      <c r="H13" s="23">
        <f t="shared" si="2"/>
        <v>55.952380952380956</v>
      </c>
      <c r="I13" s="24"/>
      <c r="J13" s="23">
        <f t="shared" si="3"/>
        <v>0</v>
      </c>
      <c r="K13" s="23">
        <f t="shared" si="4"/>
        <v>0</v>
      </c>
      <c r="L13" s="23">
        <f t="shared" si="4"/>
        <v>41.666666666666671</v>
      </c>
      <c r="M13" s="23">
        <f t="shared" si="4"/>
        <v>14.285714285714285</v>
      </c>
      <c r="N13" s="24"/>
      <c r="O13" s="23"/>
      <c r="P13" s="23"/>
      <c r="Q13" s="23">
        <v>2.5</v>
      </c>
      <c r="R13" s="23">
        <v>1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s="25" customFormat="1" ht="12.75" x14ac:dyDescent="0.25">
      <c r="A14" s="20">
        <v>8</v>
      </c>
      <c r="B14" s="21" t="s">
        <v>115</v>
      </c>
      <c r="C14" s="22">
        <v>20</v>
      </c>
      <c r="D14" s="20"/>
      <c r="E14" s="20"/>
      <c r="F14" s="20"/>
      <c r="G14" s="9">
        <f t="shared" si="1"/>
        <v>20</v>
      </c>
      <c r="H14" s="23">
        <f t="shared" si="2"/>
        <v>100</v>
      </c>
      <c r="I14" s="24"/>
      <c r="J14" s="23">
        <f t="shared" si="3"/>
        <v>100</v>
      </c>
      <c r="K14" s="23">
        <f t="shared" si="4"/>
        <v>0</v>
      </c>
      <c r="L14" s="23">
        <f t="shared" si="4"/>
        <v>0</v>
      </c>
      <c r="M14" s="23">
        <f t="shared" si="4"/>
        <v>0</v>
      </c>
      <c r="N14" s="24"/>
      <c r="O14" s="23">
        <v>4</v>
      </c>
      <c r="P14" s="23"/>
      <c r="Q14" s="23"/>
      <c r="R14" s="23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s="25" customFormat="1" ht="12.75" x14ac:dyDescent="0.25">
      <c r="A15" s="20">
        <v>9</v>
      </c>
      <c r="B15" s="21" t="s">
        <v>248</v>
      </c>
      <c r="C15" s="22"/>
      <c r="D15" s="20"/>
      <c r="E15" s="20">
        <v>18</v>
      </c>
      <c r="F15" s="20"/>
      <c r="G15" s="9">
        <f t="shared" si="1"/>
        <v>18</v>
      </c>
      <c r="H15" s="23">
        <f t="shared" si="2"/>
        <v>75</v>
      </c>
      <c r="I15" s="24"/>
      <c r="J15" s="23">
        <f t="shared" si="3"/>
        <v>0</v>
      </c>
      <c r="K15" s="23">
        <f t="shared" si="4"/>
        <v>0</v>
      </c>
      <c r="L15" s="23">
        <f t="shared" si="4"/>
        <v>75</v>
      </c>
      <c r="M15" s="23">
        <f t="shared" si="4"/>
        <v>0</v>
      </c>
      <c r="N15" s="24"/>
      <c r="O15" s="23"/>
      <c r="P15" s="23"/>
      <c r="Q15" s="23">
        <v>4.5</v>
      </c>
      <c r="R15" s="23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s="25" customFormat="1" ht="12.75" x14ac:dyDescent="0.25">
      <c r="A16" s="20">
        <v>10</v>
      </c>
      <c r="B16" s="21" t="s">
        <v>82</v>
      </c>
      <c r="C16" s="22"/>
      <c r="D16" s="20">
        <v>18</v>
      </c>
      <c r="E16" s="20"/>
      <c r="F16" s="20"/>
      <c r="G16" s="9">
        <f t="shared" si="1"/>
        <v>18</v>
      </c>
      <c r="H16" s="23">
        <f t="shared" si="2"/>
        <v>62.5</v>
      </c>
      <c r="I16" s="24"/>
      <c r="J16" s="23">
        <f t="shared" si="3"/>
        <v>0</v>
      </c>
      <c r="K16" s="23">
        <f t="shared" si="4"/>
        <v>62.5</v>
      </c>
      <c r="L16" s="23">
        <f t="shared" si="4"/>
        <v>0</v>
      </c>
      <c r="M16" s="23">
        <f t="shared" si="4"/>
        <v>0</v>
      </c>
      <c r="N16" s="24"/>
      <c r="O16" s="23"/>
      <c r="P16" s="23">
        <v>5</v>
      </c>
      <c r="Q16" s="23"/>
      <c r="R16" s="23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s="25" customFormat="1" ht="12.75" x14ac:dyDescent="0.25">
      <c r="A17" s="20">
        <v>11</v>
      </c>
      <c r="B17" s="21" t="s">
        <v>334</v>
      </c>
      <c r="C17" s="22"/>
      <c r="D17" s="20"/>
      <c r="E17" s="20"/>
      <c r="F17" s="20">
        <v>10</v>
      </c>
      <c r="G17" s="9">
        <f t="shared" si="1"/>
        <v>10</v>
      </c>
      <c r="H17" s="23">
        <f t="shared" si="2"/>
        <v>0</v>
      </c>
      <c r="I17" s="24"/>
      <c r="J17" s="23">
        <f t="shared" si="3"/>
        <v>0</v>
      </c>
      <c r="K17" s="23">
        <f t="shared" si="4"/>
        <v>0</v>
      </c>
      <c r="L17" s="23">
        <f t="shared" si="4"/>
        <v>0</v>
      </c>
      <c r="M17" s="23">
        <f t="shared" si="4"/>
        <v>0</v>
      </c>
      <c r="N17" s="24"/>
      <c r="O17" s="23"/>
      <c r="P17" s="23"/>
      <c r="Q17" s="23"/>
      <c r="R17" s="23">
        <v>0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s="25" customFormat="1" ht="12.75" x14ac:dyDescent="0.25">
      <c r="A18" s="20">
        <v>12</v>
      </c>
      <c r="B18" s="21" t="s">
        <v>12</v>
      </c>
      <c r="C18" s="22"/>
      <c r="D18" s="20"/>
      <c r="E18" s="20">
        <v>6</v>
      </c>
      <c r="F18" s="20"/>
      <c r="G18" s="9">
        <f t="shared" si="1"/>
        <v>6</v>
      </c>
      <c r="H18" s="23">
        <f t="shared" si="2"/>
        <v>0</v>
      </c>
      <c r="I18" s="24"/>
      <c r="J18" s="23">
        <f t="shared" si="3"/>
        <v>0</v>
      </c>
      <c r="K18" s="23">
        <f t="shared" si="4"/>
        <v>0</v>
      </c>
      <c r="L18" s="23">
        <f t="shared" si="4"/>
        <v>0</v>
      </c>
      <c r="M18" s="23">
        <f t="shared" si="4"/>
        <v>0</v>
      </c>
      <c r="N18" s="24"/>
      <c r="O18" s="23"/>
      <c r="P18" s="23"/>
      <c r="Q18" s="23">
        <v>0</v>
      </c>
      <c r="R18" s="23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25" customFormat="1" ht="12.75" x14ac:dyDescent="0.25">
      <c r="C19" s="24"/>
      <c r="D19" s="24"/>
      <c r="E19" s="24"/>
      <c r="F19" s="24"/>
      <c r="G19" s="10"/>
      <c r="H19" s="24"/>
      <c r="I19" s="24"/>
      <c r="J19" s="26"/>
      <c r="K19" s="26"/>
      <c r="L19" s="26"/>
      <c r="M19" s="26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19" customFormat="1" ht="14.25" x14ac:dyDescent="0.25">
      <c r="B20" s="19" t="s">
        <v>19</v>
      </c>
      <c r="C20" s="27"/>
      <c r="D20" s="27"/>
      <c r="E20" s="27"/>
      <c r="F20" s="27"/>
      <c r="G20" s="28"/>
      <c r="H20" s="27"/>
      <c r="I20" s="27"/>
      <c r="J20" s="29"/>
      <c r="K20" s="29"/>
      <c r="L20" s="29"/>
      <c r="M20" s="29"/>
      <c r="N20" s="27"/>
      <c r="O20" s="27"/>
      <c r="P20" s="27"/>
      <c r="Q20" s="27"/>
      <c r="R20" s="27"/>
      <c r="S20" s="27"/>
      <c r="T20" s="24"/>
      <c r="U20" s="24"/>
      <c r="V20" s="24"/>
      <c r="W20" s="24"/>
      <c r="X20" s="24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</row>
    <row r="21" spans="1:36" x14ac:dyDescent="0.25">
      <c r="T21" s="24"/>
      <c r="U21" s="24"/>
      <c r="V21" s="24"/>
      <c r="W21" s="24"/>
      <c r="X21" s="24"/>
    </row>
    <row r="22" spans="1:36" ht="14.25" x14ac:dyDescent="0.25">
      <c r="B22" s="30" t="s">
        <v>45</v>
      </c>
      <c r="C22" s="16" t="s">
        <v>24</v>
      </c>
      <c r="D22" s="16" t="s">
        <v>25</v>
      </c>
      <c r="E22" s="16" t="s">
        <v>26</v>
      </c>
      <c r="F22" s="16" t="s">
        <v>27</v>
      </c>
      <c r="G22" s="16" t="s">
        <v>28</v>
      </c>
      <c r="H22" s="16" t="s">
        <v>29</v>
      </c>
      <c r="T22" s="24"/>
      <c r="U22" s="24"/>
      <c r="V22" s="24"/>
      <c r="W22" s="24"/>
      <c r="X22" s="24"/>
    </row>
    <row r="23" spans="1:36" ht="14.25" x14ac:dyDescent="0.25">
      <c r="B23" s="30" t="s">
        <v>316</v>
      </c>
      <c r="C23" s="16">
        <v>30</v>
      </c>
      <c r="D23" s="16">
        <v>24</v>
      </c>
      <c r="E23" s="16">
        <v>20</v>
      </c>
      <c r="F23" s="16">
        <v>18</v>
      </c>
      <c r="G23" s="16">
        <v>16</v>
      </c>
      <c r="H23" s="16">
        <v>14</v>
      </c>
      <c r="T23" s="24"/>
      <c r="U23" s="24"/>
      <c r="V23" s="24"/>
      <c r="W23" s="24"/>
      <c r="X23" s="24"/>
    </row>
    <row r="24" spans="1:36" s="5" customFormat="1" ht="14.25" x14ac:dyDescent="0.25">
      <c r="A24" s="4"/>
      <c r="B24" s="30" t="s">
        <v>317</v>
      </c>
      <c r="C24" s="16">
        <v>20</v>
      </c>
      <c r="D24" s="16">
        <v>18</v>
      </c>
      <c r="E24" s="16">
        <v>16</v>
      </c>
      <c r="F24" s="16">
        <v>14</v>
      </c>
      <c r="G24" s="16">
        <v>12</v>
      </c>
      <c r="H24" s="16">
        <v>10</v>
      </c>
      <c r="J24" s="6"/>
      <c r="K24" s="6"/>
      <c r="L24" s="6"/>
      <c r="M24" s="6"/>
      <c r="T24" s="24"/>
      <c r="U24" s="24"/>
      <c r="V24" s="24"/>
      <c r="W24" s="24"/>
      <c r="X24" s="24"/>
    </row>
    <row r="25" spans="1:36" s="5" customFormat="1" ht="14.25" x14ac:dyDescent="0.25">
      <c r="A25" s="4"/>
      <c r="B25" s="30" t="s">
        <v>318</v>
      </c>
      <c r="C25" s="16">
        <v>20</v>
      </c>
      <c r="D25" s="16">
        <v>18</v>
      </c>
      <c r="E25" s="16">
        <v>16</v>
      </c>
      <c r="F25" s="16">
        <v>14</v>
      </c>
      <c r="G25" s="16">
        <v>12</v>
      </c>
      <c r="H25" s="16">
        <v>10</v>
      </c>
      <c r="J25" s="6"/>
      <c r="K25" s="6"/>
      <c r="L25" s="6"/>
      <c r="M25" s="6"/>
      <c r="T25" s="24"/>
      <c r="U25" s="24"/>
      <c r="V25" s="24"/>
      <c r="W25" s="24"/>
      <c r="X25" s="24"/>
    </row>
    <row r="26" spans="1:36" s="5" customFormat="1" ht="14.25" x14ac:dyDescent="0.25">
      <c r="A26" s="4"/>
      <c r="B26" s="30" t="s">
        <v>319</v>
      </c>
      <c r="C26" s="16">
        <v>20</v>
      </c>
      <c r="D26" s="16">
        <v>18</v>
      </c>
      <c r="E26" s="16">
        <v>16</v>
      </c>
      <c r="F26" s="16">
        <v>14</v>
      </c>
      <c r="G26" s="16">
        <v>12</v>
      </c>
      <c r="H26" s="16">
        <v>10</v>
      </c>
      <c r="J26" s="6"/>
      <c r="K26" s="6"/>
      <c r="L26" s="6"/>
      <c r="M26" s="6"/>
      <c r="T26" s="24"/>
      <c r="U26" s="24"/>
      <c r="V26" s="24"/>
      <c r="W26" s="24"/>
      <c r="X26" s="24"/>
    </row>
    <row r="27" spans="1:36" s="5" customFormat="1" ht="14.25" x14ac:dyDescent="0.25">
      <c r="A27" s="4"/>
      <c r="B27" s="31"/>
      <c r="C27" s="32"/>
      <c r="D27" s="32"/>
      <c r="E27" s="33"/>
      <c r="F27" s="33"/>
      <c r="G27" s="33"/>
      <c r="H27" s="15"/>
      <c r="J27" s="6"/>
      <c r="K27" s="6"/>
      <c r="L27" s="6"/>
      <c r="M27" s="6"/>
      <c r="T27" s="24"/>
      <c r="U27" s="24"/>
      <c r="V27" s="24"/>
      <c r="W27" s="24"/>
      <c r="X27" s="24"/>
    </row>
    <row r="28" spans="1:36" s="5" customFormat="1" ht="14.25" x14ac:dyDescent="0.25">
      <c r="A28" s="4"/>
      <c r="B28" s="30" t="s">
        <v>45</v>
      </c>
      <c r="C28" s="16" t="s">
        <v>30</v>
      </c>
      <c r="D28" s="16" t="s">
        <v>31</v>
      </c>
      <c r="E28" s="16" t="s">
        <v>32</v>
      </c>
      <c r="F28" s="16" t="s">
        <v>33</v>
      </c>
      <c r="G28" s="16" t="s">
        <v>34</v>
      </c>
      <c r="H28" s="16" t="s">
        <v>35</v>
      </c>
      <c r="J28" s="6"/>
      <c r="K28" s="6"/>
      <c r="L28" s="6"/>
      <c r="M28" s="6"/>
      <c r="T28" s="24"/>
      <c r="U28" s="24"/>
      <c r="V28" s="24"/>
      <c r="W28" s="24"/>
      <c r="X28" s="24"/>
    </row>
    <row r="29" spans="1:36" s="5" customFormat="1" ht="14.25" x14ac:dyDescent="0.25">
      <c r="A29" s="4"/>
      <c r="B29" s="30" t="s">
        <v>316</v>
      </c>
      <c r="C29" s="16">
        <v>12</v>
      </c>
      <c r="D29" s="16">
        <v>10</v>
      </c>
      <c r="E29" s="16">
        <v>8</v>
      </c>
      <c r="F29" s="16">
        <v>6</v>
      </c>
      <c r="G29" s="16">
        <v>4</v>
      </c>
      <c r="H29" s="16">
        <v>2</v>
      </c>
      <c r="J29" s="6"/>
      <c r="K29" s="6"/>
      <c r="L29" s="6"/>
      <c r="M29" s="6"/>
      <c r="T29" s="24"/>
      <c r="U29" s="24"/>
      <c r="V29" s="24"/>
      <c r="W29" s="24"/>
      <c r="X29" s="24"/>
    </row>
    <row r="30" spans="1:36" s="5" customFormat="1" ht="14.25" x14ac:dyDescent="0.25">
      <c r="A30" s="4"/>
      <c r="B30" s="30" t="s">
        <v>317</v>
      </c>
      <c r="C30" s="16">
        <v>8</v>
      </c>
      <c r="D30" s="16">
        <v>6</v>
      </c>
      <c r="E30" s="16">
        <v>4</v>
      </c>
      <c r="F30" s="16">
        <v>2</v>
      </c>
      <c r="G30" s="16">
        <v>0</v>
      </c>
      <c r="H30" s="16">
        <v>0</v>
      </c>
      <c r="J30" s="6"/>
      <c r="K30" s="6"/>
      <c r="L30" s="6"/>
      <c r="M30" s="6"/>
      <c r="T30" s="24"/>
      <c r="U30" s="24"/>
      <c r="V30" s="24"/>
      <c r="W30" s="24"/>
      <c r="X30" s="24"/>
    </row>
    <row r="31" spans="1:36" s="5" customFormat="1" ht="14.25" x14ac:dyDescent="0.25">
      <c r="A31" s="4"/>
      <c r="B31" s="30" t="s">
        <v>318</v>
      </c>
      <c r="C31" s="16">
        <v>8</v>
      </c>
      <c r="D31" s="16">
        <v>6</v>
      </c>
      <c r="E31" s="16">
        <v>4</v>
      </c>
      <c r="F31" s="16">
        <v>2</v>
      </c>
      <c r="G31" s="16">
        <v>0</v>
      </c>
      <c r="H31" s="16">
        <v>0</v>
      </c>
      <c r="J31" s="6"/>
      <c r="K31" s="6"/>
      <c r="L31" s="6"/>
      <c r="M31" s="6"/>
      <c r="Q31" s="6"/>
      <c r="R31" s="6"/>
      <c r="T31" s="24"/>
      <c r="U31" s="24"/>
      <c r="V31" s="24"/>
      <c r="W31" s="24"/>
      <c r="X31" s="24"/>
    </row>
    <row r="32" spans="1:36" s="5" customFormat="1" ht="14.25" x14ac:dyDescent="0.25">
      <c r="A32" s="4"/>
      <c r="B32" s="30" t="s">
        <v>319</v>
      </c>
      <c r="C32" s="16">
        <v>8</v>
      </c>
      <c r="D32" s="16">
        <v>6</v>
      </c>
      <c r="E32" s="16">
        <v>4</v>
      </c>
      <c r="F32" s="16">
        <v>2</v>
      </c>
      <c r="G32" s="16">
        <v>0</v>
      </c>
      <c r="H32" s="16">
        <v>0</v>
      </c>
      <c r="J32" s="6"/>
      <c r="K32" s="6"/>
      <c r="L32" s="6"/>
      <c r="M32" s="6"/>
      <c r="T32" s="24"/>
      <c r="U32" s="24"/>
      <c r="V32" s="24"/>
      <c r="W32" s="24"/>
      <c r="X32" s="24"/>
    </row>
    <row r="33" spans="1:24" s="5" customFormat="1" x14ac:dyDescent="0.25">
      <c r="A33" s="4"/>
      <c r="B33" s="4"/>
      <c r="C33" s="4"/>
      <c r="D33" s="4"/>
      <c r="G33" s="2"/>
      <c r="J33" s="6"/>
      <c r="K33" s="6"/>
      <c r="L33" s="6"/>
      <c r="M33" s="6"/>
      <c r="T33" s="27"/>
      <c r="U33" s="27"/>
      <c r="V33" s="27"/>
      <c r="W33" s="27"/>
      <c r="X33" s="27"/>
    </row>
    <row r="34" spans="1:24" s="5" customFormat="1" x14ac:dyDescent="0.25">
      <c r="A34" s="4"/>
      <c r="B34" s="4"/>
      <c r="D34" s="4"/>
      <c r="G34" s="2"/>
      <c r="J34" s="6"/>
      <c r="K34" s="6"/>
      <c r="L34" s="6"/>
      <c r="M34" s="6"/>
      <c r="T34" s="27"/>
      <c r="U34" s="27"/>
      <c r="V34" s="27"/>
      <c r="W34" s="27"/>
      <c r="X34" s="27"/>
    </row>
    <row r="35" spans="1:24" s="5" customFormat="1" x14ac:dyDescent="0.25">
      <c r="A35" s="4"/>
      <c r="B35" s="1" t="s">
        <v>86</v>
      </c>
      <c r="D35" s="4"/>
      <c r="G35" s="2"/>
      <c r="J35" s="6"/>
      <c r="K35" s="6"/>
      <c r="L35" s="6"/>
      <c r="M35" s="6"/>
      <c r="T35" s="27"/>
      <c r="U35" s="27"/>
      <c r="V35" s="27"/>
      <c r="W35" s="27"/>
      <c r="X35" s="27"/>
    </row>
    <row r="36" spans="1:24" s="5" customFormat="1" x14ac:dyDescent="0.25">
      <c r="A36" s="4"/>
      <c r="B36" s="1" t="s">
        <v>87</v>
      </c>
      <c r="D36" s="4"/>
      <c r="G36" s="2"/>
      <c r="J36" s="6"/>
      <c r="K36" s="6"/>
      <c r="L36" s="6"/>
      <c r="M36" s="6"/>
      <c r="T36" s="27"/>
      <c r="U36" s="27"/>
      <c r="V36" s="27"/>
      <c r="W36" s="27"/>
      <c r="X36" s="27"/>
    </row>
    <row r="37" spans="1:24" s="5" customFormat="1" x14ac:dyDescent="0.25">
      <c r="A37" s="4"/>
      <c r="B37" s="4"/>
      <c r="G37" s="2"/>
      <c r="J37" s="6"/>
      <c r="K37" s="6"/>
      <c r="L37" s="6"/>
      <c r="M37" s="6"/>
      <c r="T37" s="27"/>
      <c r="U37" s="27"/>
      <c r="V37" s="27"/>
      <c r="W37" s="27"/>
      <c r="X37" s="27"/>
    </row>
    <row r="38" spans="1:24" s="5" customFormat="1" x14ac:dyDescent="0.25">
      <c r="A38" s="4"/>
      <c r="B38" s="4"/>
      <c r="G38" s="2"/>
      <c r="J38" s="6"/>
      <c r="K38" s="6"/>
      <c r="L38" s="6"/>
      <c r="M38" s="6"/>
      <c r="T38" s="27"/>
      <c r="U38" s="27"/>
      <c r="V38" s="27"/>
      <c r="W38" s="27"/>
      <c r="X38" s="27"/>
    </row>
  </sheetData>
  <sortState xmlns:xlrd2="http://schemas.microsoft.com/office/spreadsheetml/2017/richdata2" ref="B12:R18">
    <sortCondition descending="1" ref="G12:G18"/>
    <sortCondition descending="1" ref="H12:H18"/>
  </sortState>
  <mergeCells count="1">
    <mergeCell ref="A11:H11"/>
  </mergeCells>
  <pageMargins left="0.75" right="0.59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5"/>
  <dimension ref="A1:AJ44"/>
  <sheetViews>
    <sheetView workbookViewId="0">
      <selection activeCell="H1" sqref="H1"/>
    </sheetView>
  </sheetViews>
  <sheetFormatPr defaultRowHeight="15" x14ac:dyDescent="0.25"/>
  <cols>
    <col min="1" max="1" width="4.625" style="4" customWidth="1"/>
    <col min="2" max="2" width="20.625" style="4" customWidth="1"/>
    <col min="3" max="6" width="9.625" style="5" customWidth="1"/>
    <col min="7" max="7" width="9.625" style="2" customWidth="1"/>
    <col min="8" max="8" width="9.125" style="5" customWidth="1"/>
    <col min="9" max="36" width="9" style="5"/>
    <col min="37" max="16384" width="9" style="4"/>
  </cols>
  <sheetData>
    <row r="1" spans="1:36" x14ac:dyDescent="0.25">
      <c r="A1" s="1" t="s">
        <v>182</v>
      </c>
    </row>
    <row r="2" spans="1:36" x14ac:dyDescent="0.25">
      <c r="A2" s="1" t="s">
        <v>135</v>
      </c>
    </row>
    <row r="4" spans="1:36" s="12" customFormat="1" ht="12.75" x14ac:dyDescent="0.25">
      <c r="A4" s="9" t="s">
        <v>36</v>
      </c>
      <c r="B4" s="36" t="s">
        <v>37</v>
      </c>
      <c r="C4" s="9" t="s">
        <v>38</v>
      </c>
      <c r="D4" s="9" t="s">
        <v>39</v>
      </c>
      <c r="E4" s="9" t="s">
        <v>40</v>
      </c>
      <c r="F4" s="9" t="s">
        <v>41</v>
      </c>
      <c r="G4" s="9" t="s">
        <v>1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16">
        <v>1</v>
      </c>
      <c r="B5" s="30" t="s">
        <v>116</v>
      </c>
      <c r="C5" s="16">
        <v>24</v>
      </c>
      <c r="D5" s="16">
        <v>20</v>
      </c>
      <c r="E5" s="16">
        <v>20</v>
      </c>
      <c r="F5" s="16">
        <v>18</v>
      </c>
      <c r="G5" s="17">
        <f t="shared" ref="G5:G13" si="0">SUM(C5:F5)</f>
        <v>82</v>
      </c>
    </row>
    <row r="6" spans="1:36" x14ac:dyDescent="0.25">
      <c r="A6" s="16">
        <v>2</v>
      </c>
      <c r="B6" s="30" t="s">
        <v>136</v>
      </c>
      <c r="C6" s="16">
        <v>30</v>
      </c>
      <c r="D6" s="16">
        <v>18</v>
      </c>
      <c r="E6" s="16">
        <v>16</v>
      </c>
      <c r="F6" s="16">
        <v>16</v>
      </c>
      <c r="G6" s="17">
        <f t="shared" si="0"/>
        <v>80</v>
      </c>
    </row>
    <row r="7" spans="1:36" x14ac:dyDescent="0.25">
      <c r="A7" s="16">
        <v>3</v>
      </c>
      <c r="B7" s="30" t="s">
        <v>118</v>
      </c>
      <c r="C7" s="16">
        <v>17</v>
      </c>
      <c r="D7" s="16" t="s">
        <v>137</v>
      </c>
      <c r="E7" s="16">
        <v>18</v>
      </c>
      <c r="F7" s="16">
        <v>14</v>
      </c>
      <c r="G7" s="17">
        <f t="shared" si="0"/>
        <v>49</v>
      </c>
    </row>
    <row r="8" spans="1:36" x14ac:dyDescent="0.25">
      <c r="A8" s="16">
        <v>4</v>
      </c>
      <c r="B8" s="30" t="s">
        <v>117</v>
      </c>
      <c r="C8" s="16">
        <v>17</v>
      </c>
      <c r="D8" s="16" t="s">
        <v>137</v>
      </c>
      <c r="E8" s="16">
        <v>14</v>
      </c>
      <c r="F8" s="16">
        <v>10</v>
      </c>
      <c r="G8" s="17">
        <f t="shared" si="0"/>
        <v>41</v>
      </c>
    </row>
    <row r="9" spans="1:36" x14ac:dyDescent="0.25">
      <c r="A9" s="16">
        <v>5</v>
      </c>
      <c r="B9" s="30" t="s">
        <v>12</v>
      </c>
      <c r="C9" s="16">
        <v>10</v>
      </c>
      <c r="D9" s="16" t="s">
        <v>137</v>
      </c>
      <c r="E9" s="16">
        <v>10</v>
      </c>
      <c r="F9" s="16">
        <v>7</v>
      </c>
      <c r="G9" s="17">
        <f t="shared" si="0"/>
        <v>27</v>
      </c>
    </row>
    <row r="10" spans="1:36" x14ac:dyDescent="0.25">
      <c r="A10" s="16">
        <v>6</v>
      </c>
      <c r="B10" s="30" t="s">
        <v>83</v>
      </c>
      <c r="C10" s="16">
        <v>14</v>
      </c>
      <c r="D10" s="16" t="s">
        <v>137</v>
      </c>
      <c r="E10" s="16">
        <v>6</v>
      </c>
      <c r="F10" s="16">
        <v>2</v>
      </c>
      <c r="G10" s="17">
        <f t="shared" si="0"/>
        <v>22</v>
      </c>
    </row>
    <row r="11" spans="1:36" x14ac:dyDescent="0.25">
      <c r="A11" s="16">
        <v>7</v>
      </c>
      <c r="B11" s="30" t="s">
        <v>4</v>
      </c>
      <c r="C11" s="16">
        <v>10</v>
      </c>
      <c r="D11" s="16" t="s">
        <v>137</v>
      </c>
      <c r="E11" s="16">
        <v>8</v>
      </c>
      <c r="F11" s="16">
        <v>0</v>
      </c>
      <c r="G11" s="17">
        <f t="shared" si="0"/>
        <v>18</v>
      </c>
    </row>
    <row r="12" spans="1:36" x14ac:dyDescent="0.25">
      <c r="A12" s="16">
        <v>8</v>
      </c>
      <c r="B12" s="30" t="s">
        <v>23</v>
      </c>
      <c r="C12" s="16">
        <v>10</v>
      </c>
      <c r="D12" s="16" t="s">
        <v>137</v>
      </c>
      <c r="E12" s="16">
        <v>0</v>
      </c>
      <c r="F12" s="16">
        <v>0</v>
      </c>
      <c r="G12" s="17">
        <f>SUM(C12:F12)</f>
        <v>10</v>
      </c>
    </row>
    <row r="13" spans="1:36" x14ac:dyDescent="0.25">
      <c r="A13" s="16">
        <v>9</v>
      </c>
      <c r="B13" s="30" t="s">
        <v>121</v>
      </c>
      <c r="C13" s="16">
        <v>4</v>
      </c>
      <c r="D13" s="16" t="s">
        <v>137</v>
      </c>
      <c r="E13" s="16">
        <v>0</v>
      </c>
      <c r="F13" s="16">
        <v>4</v>
      </c>
      <c r="G13" s="17">
        <f t="shared" si="0"/>
        <v>8</v>
      </c>
    </row>
    <row r="15" spans="1:36" ht="15.75" x14ac:dyDescent="0.25">
      <c r="A15" s="47" t="s">
        <v>49</v>
      </c>
      <c r="B15" s="48"/>
      <c r="C15" s="48"/>
      <c r="D15" s="48"/>
      <c r="E15" s="48"/>
      <c r="F15" s="48"/>
      <c r="G15" s="48"/>
    </row>
    <row r="16" spans="1:36" s="25" customFormat="1" ht="12.75" x14ac:dyDescent="0.25">
      <c r="A16" s="20">
        <v>10</v>
      </c>
      <c r="B16" s="34" t="s">
        <v>123</v>
      </c>
      <c r="C16" s="35"/>
      <c r="D16" s="35" t="s">
        <v>137</v>
      </c>
      <c r="E16" s="35">
        <v>12</v>
      </c>
      <c r="F16" s="35">
        <v>12</v>
      </c>
      <c r="G16" s="9">
        <f t="shared" ref="G16:G23" si="1">SUM(C16:F16)</f>
        <v>24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s="25" customFormat="1" ht="12.75" x14ac:dyDescent="0.25">
      <c r="A17" s="20">
        <v>11</v>
      </c>
      <c r="B17" s="34" t="s">
        <v>138</v>
      </c>
      <c r="C17" s="35">
        <v>20</v>
      </c>
      <c r="D17" s="35" t="s">
        <v>137</v>
      </c>
      <c r="E17" s="35"/>
      <c r="F17" s="35"/>
      <c r="G17" s="9">
        <f t="shared" si="1"/>
        <v>20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s="25" customFormat="1" ht="12.75" x14ac:dyDescent="0.25">
      <c r="A18" s="20">
        <v>12</v>
      </c>
      <c r="B18" s="34" t="s">
        <v>139</v>
      </c>
      <c r="C18" s="35"/>
      <c r="D18" s="35" t="s">
        <v>137</v>
      </c>
      <c r="E18" s="35"/>
      <c r="F18" s="35">
        <v>20</v>
      </c>
      <c r="G18" s="9">
        <f t="shared" si="1"/>
        <v>20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25" customFormat="1" ht="12.75" x14ac:dyDescent="0.25">
      <c r="A19" s="20">
        <v>13</v>
      </c>
      <c r="B19" s="34" t="s">
        <v>140</v>
      </c>
      <c r="C19" s="35"/>
      <c r="D19" s="35" t="s">
        <v>137</v>
      </c>
      <c r="E19" s="35"/>
      <c r="F19" s="35">
        <v>7</v>
      </c>
      <c r="G19" s="9">
        <f t="shared" si="1"/>
        <v>7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25" customFormat="1" ht="12.75" x14ac:dyDescent="0.25">
      <c r="A20" s="20">
        <v>14</v>
      </c>
      <c r="B20" s="34" t="s">
        <v>141</v>
      </c>
      <c r="C20" s="35">
        <v>6</v>
      </c>
      <c r="D20" s="35" t="s">
        <v>137</v>
      </c>
      <c r="E20" s="35"/>
      <c r="F20" s="35"/>
      <c r="G20" s="9">
        <f t="shared" si="1"/>
        <v>6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s="25" customFormat="1" ht="12.75" x14ac:dyDescent="0.25">
      <c r="A21" s="20">
        <v>15</v>
      </c>
      <c r="B21" s="34" t="s">
        <v>142</v>
      </c>
      <c r="C21" s="35"/>
      <c r="D21" s="35" t="s">
        <v>137</v>
      </c>
      <c r="E21" s="35">
        <v>4</v>
      </c>
      <c r="F21" s="35"/>
      <c r="G21" s="9">
        <f t="shared" si="1"/>
        <v>4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s="25" customFormat="1" ht="12.75" x14ac:dyDescent="0.25">
      <c r="A22" s="20">
        <v>16</v>
      </c>
      <c r="B22" s="34" t="s">
        <v>125</v>
      </c>
      <c r="C22" s="35">
        <v>2</v>
      </c>
      <c r="D22" s="35" t="s">
        <v>137</v>
      </c>
      <c r="E22" s="35"/>
      <c r="F22" s="35"/>
      <c r="G22" s="9">
        <f t="shared" si="1"/>
        <v>2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s="25" customFormat="1" ht="12.75" x14ac:dyDescent="0.25">
      <c r="A23" s="20">
        <v>17</v>
      </c>
      <c r="B23" s="34" t="s">
        <v>7</v>
      </c>
      <c r="C23" s="35"/>
      <c r="D23" s="35" t="s">
        <v>137</v>
      </c>
      <c r="E23" s="35">
        <v>2</v>
      </c>
      <c r="F23" s="35">
        <v>0</v>
      </c>
      <c r="G23" s="9">
        <f t="shared" si="1"/>
        <v>2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s="25" customFormat="1" ht="12.75" x14ac:dyDescent="0.25">
      <c r="C24" s="24"/>
      <c r="D24" s="24"/>
      <c r="E24" s="24"/>
      <c r="F24" s="24"/>
      <c r="G24" s="10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s="19" customFormat="1" ht="14.25" x14ac:dyDescent="0.25">
      <c r="B25" s="37" t="s">
        <v>133</v>
      </c>
      <c r="C25" s="27"/>
      <c r="D25" s="27"/>
      <c r="E25" s="27"/>
      <c r="F25" s="27"/>
      <c r="G25" s="28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</row>
    <row r="26" spans="1:36" s="19" customFormat="1" ht="14.25" x14ac:dyDescent="0.25">
      <c r="B26" s="37" t="s">
        <v>143</v>
      </c>
      <c r="C26" s="27"/>
      <c r="D26" s="27"/>
      <c r="E26" s="27"/>
      <c r="F26" s="27"/>
      <c r="G26" s="28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</row>
    <row r="27" spans="1:36" s="19" customFormat="1" ht="14.25" x14ac:dyDescent="0.25">
      <c r="B27" s="37" t="s">
        <v>134</v>
      </c>
      <c r="C27" s="27"/>
      <c r="D27" s="27"/>
      <c r="E27" s="27"/>
      <c r="F27" s="27"/>
      <c r="G27" s="28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</row>
    <row r="29" spans="1:36" ht="14.25" x14ac:dyDescent="0.25">
      <c r="B29" s="30" t="s">
        <v>45</v>
      </c>
      <c r="C29" s="16" t="s">
        <v>24</v>
      </c>
      <c r="D29" s="16" t="s">
        <v>25</v>
      </c>
      <c r="E29" s="16" t="s">
        <v>26</v>
      </c>
      <c r="F29" s="16" t="s">
        <v>27</v>
      </c>
      <c r="G29" s="16" t="s">
        <v>28</v>
      </c>
      <c r="H29" s="16" t="s">
        <v>29</v>
      </c>
    </row>
    <row r="30" spans="1:36" ht="14.25" x14ac:dyDescent="0.25">
      <c r="B30" s="30" t="s">
        <v>316</v>
      </c>
      <c r="C30" s="16">
        <v>30</v>
      </c>
      <c r="D30" s="16">
        <v>24</v>
      </c>
      <c r="E30" s="16">
        <v>20</v>
      </c>
      <c r="F30" s="16">
        <v>18</v>
      </c>
      <c r="G30" s="16">
        <v>16</v>
      </c>
      <c r="H30" s="16">
        <v>14</v>
      </c>
    </row>
    <row r="31" spans="1:36" ht="14.25" x14ac:dyDescent="0.25">
      <c r="B31" s="30" t="s">
        <v>320</v>
      </c>
      <c r="C31" s="16">
        <v>20</v>
      </c>
      <c r="D31" s="16">
        <v>18</v>
      </c>
      <c r="E31" s="16">
        <v>16</v>
      </c>
      <c r="F31" s="16">
        <v>14</v>
      </c>
      <c r="G31" s="16">
        <v>12</v>
      </c>
      <c r="H31" s="16">
        <v>10</v>
      </c>
    </row>
    <row r="32" spans="1:36" ht="14.25" x14ac:dyDescent="0.25">
      <c r="B32" s="30" t="s">
        <v>318</v>
      </c>
      <c r="C32" s="16">
        <v>20</v>
      </c>
      <c r="D32" s="16">
        <v>18</v>
      </c>
      <c r="E32" s="16">
        <v>16</v>
      </c>
      <c r="F32" s="16">
        <v>14</v>
      </c>
      <c r="G32" s="16">
        <v>12</v>
      </c>
      <c r="H32" s="16">
        <v>10</v>
      </c>
    </row>
    <row r="33" spans="2:8" ht="14.25" x14ac:dyDescent="0.25">
      <c r="B33" s="30" t="s">
        <v>319</v>
      </c>
      <c r="C33" s="16">
        <v>20</v>
      </c>
      <c r="D33" s="16">
        <v>18</v>
      </c>
      <c r="E33" s="16">
        <v>16</v>
      </c>
      <c r="F33" s="16">
        <v>14</v>
      </c>
      <c r="G33" s="16">
        <v>12</v>
      </c>
      <c r="H33" s="16">
        <v>10</v>
      </c>
    </row>
    <row r="34" spans="2:8" ht="14.25" x14ac:dyDescent="0.25">
      <c r="B34" s="31"/>
      <c r="C34" s="32"/>
      <c r="D34" s="32"/>
      <c r="E34" s="33"/>
      <c r="F34" s="33"/>
      <c r="G34" s="33"/>
      <c r="H34" s="15"/>
    </row>
    <row r="35" spans="2:8" ht="14.25" x14ac:dyDescent="0.25">
      <c r="B35" s="30" t="s">
        <v>45</v>
      </c>
      <c r="C35" s="16" t="s">
        <v>30</v>
      </c>
      <c r="D35" s="16" t="s">
        <v>31</v>
      </c>
      <c r="E35" s="16" t="s">
        <v>32</v>
      </c>
      <c r="F35" s="16" t="s">
        <v>33</v>
      </c>
      <c r="G35" s="16" t="s">
        <v>34</v>
      </c>
      <c r="H35" s="16" t="s">
        <v>35</v>
      </c>
    </row>
    <row r="36" spans="2:8" ht="14.25" x14ac:dyDescent="0.25">
      <c r="B36" s="30" t="s">
        <v>316</v>
      </c>
      <c r="C36" s="16">
        <v>12</v>
      </c>
      <c r="D36" s="16">
        <v>10</v>
      </c>
      <c r="E36" s="16">
        <v>8</v>
      </c>
      <c r="F36" s="16">
        <v>6</v>
      </c>
      <c r="G36" s="16">
        <v>4</v>
      </c>
      <c r="H36" s="16">
        <v>2</v>
      </c>
    </row>
    <row r="37" spans="2:8" ht="14.25" x14ac:dyDescent="0.25">
      <c r="B37" s="30" t="s">
        <v>320</v>
      </c>
      <c r="C37" s="16">
        <v>8</v>
      </c>
      <c r="D37" s="16">
        <v>6</v>
      </c>
      <c r="E37" s="16">
        <v>4</v>
      </c>
      <c r="F37" s="16">
        <v>2</v>
      </c>
      <c r="G37" s="16">
        <v>0</v>
      </c>
      <c r="H37" s="16">
        <v>0</v>
      </c>
    </row>
    <row r="38" spans="2:8" ht="14.25" x14ac:dyDescent="0.25">
      <c r="B38" s="30" t="s">
        <v>318</v>
      </c>
      <c r="C38" s="16">
        <v>8</v>
      </c>
      <c r="D38" s="16">
        <v>6</v>
      </c>
      <c r="E38" s="16">
        <v>4</v>
      </c>
      <c r="F38" s="16">
        <v>2</v>
      </c>
      <c r="G38" s="16">
        <v>0</v>
      </c>
      <c r="H38" s="16">
        <v>0</v>
      </c>
    </row>
    <row r="39" spans="2:8" ht="14.25" x14ac:dyDescent="0.25">
      <c r="B39" s="30" t="s">
        <v>319</v>
      </c>
      <c r="C39" s="16">
        <v>8</v>
      </c>
      <c r="D39" s="16">
        <v>6</v>
      </c>
      <c r="E39" s="16">
        <v>4</v>
      </c>
      <c r="F39" s="16">
        <v>2</v>
      </c>
      <c r="G39" s="16">
        <v>0</v>
      </c>
      <c r="H39" s="16">
        <v>0</v>
      </c>
    </row>
    <row r="40" spans="2:8" x14ac:dyDescent="0.25">
      <c r="C40" s="4"/>
      <c r="D40" s="4"/>
    </row>
    <row r="41" spans="2:8" x14ac:dyDescent="0.25">
      <c r="D41" s="4"/>
    </row>
    <row r="42" spans="2:8" x14ac:dyDescent="0.25">
      <c r="B42" s="1" t="s">
        <v>86</v>
      </c>
      <c r="D42" s="4"/>
    </row>
    <row r="43" spans="2:8" x14ac:dyDescent="0.25">
      <c r="B43" s="1" t="s">
        <v>67</v>
      </c>
      <c r="D43" s="4"/>
    </row>
    <row r="44" spans="2:8" x14ac:dyDescent="0.25">
      <c r="B44" s="1"/>
      <c r="D44" s="4"/>
    </row>
  </sheetData>
  <mergeCells count="1">
    <mergeCell ref="A15:G15"/>
  </mergeCells>
  <phoneticPr fontId="14" type="noConversion"/>
  <pageMargins left="0.75" right="0.53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4"/>
  <dimension ref="A1:AJ18"/>
  <sheetViews>
    <sheetView workbookViewId="0">
      <selection activeCell="H1" sqref="H1"/>
    </sheetView>
  </sheetViews>
  <sheetFormatPr defaultRowHeight="15" x14ac:dyDescent="0.25"/>
  <cols>
    <col min="1" max="1" width="4.625" style="4" customWidth="1"/>
    <col min="2" max="2" width="20.625" style="4" customWidth="1"/>
    <col min="3" max="6" width="9.625" style="5" customWidth="1"/>
    <col min="7" max="7" width="9.625" style="2" customWidth="1"/>
    <col min="8" max="8" width="9.125" style="5" customWidth="1"/>
    <col min="9" max="36" width="9" style="5"/>
    <col min="37" max="16384" width="9" style="4"/>
  </cols>
  <sheetData>
    <row r="1" spans="1:36" x14ac:dyDescent="0.25">
      <c r="A1" s="1" t="s">
        <v>183</v>
      </c>
    </row>
    <row r="2" spans="1:36" x14ac:dyDescent="0.25">
      <c r="A2" s="1" t="s">
        <v>144</v>
      </c>
    </row>
    <row r="4" spans="1:36" s="12" customFormat="1" ht="12.75" x14ac:dyDescent="0.25">
      <c r="A4" s="9" t="s">
        <v>36</v>
      </c>
      <c r="B4" s="36" t="s">
        <v>37</v>
      </c>
      <c r="C4" s="9" t="s">
        <v>38</v>
      </c>
      <c r="D4" s="9" t="s">
        <v>39</v>
      </c>
      <c r="E4" s="9" t="s">
        <v>40</v>
      </c>
      <c r="F4" s="9" t="s">
        <v>41</v>
      </c>
      <c r="G4" s="9" t="s">
        <v>1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16">
        <v>1</v>
      </c>
      <c r="B5" s="30" t="s">
        <v>117</v>
      </c>
      <c r="C5" s="16"/>
      <c r="D5" s="16"/>
      <c r="E5" s="16"/>
      <c r="F5" s="16"/>
      <c r="G5" s="17">
        <v>435</v>
      </c>
    </row>
    <row r="6" spans="1:36" x14ac:dyDescent="0.25">
      <c r="A6" s="16">
        <v>2</v>
      </c>
      <c r="B6" s="30" t="s">
        <v>145</v>
      </c>
      <c r="C6" s="16"/>
      <c r="D6" s="16"/>
      <c r="E6" s="16"/>
      <c r="F6" s="16"/>
      <c r="G6" s="17">
        <v>282</v>
      </c>
    </row>
    <row r="7" spans="1:36" x14ac:dyDescent="0.25">
      <c r="A7" s="16">
        <v>3</v>
      </c>
      <c r="B7" s="30" t="s">
        <v>7</v>
      </c>
      <c r="C7" s="16"/>
      <c r="D7" s="16"/>
      <c r="E7" s="16"/>
      <c r="F7" s="16"/>
      <c r="G7" s="17">
        <v>276</v>
      </c>
    </row>
    <row r="8" spans="1:36" x14ac:dyDescent="0.25">
      <c r="A8" s="16">
        <v>4</v>
      </c>
      <c r="B8" s="30" t="s">
        <v>4</v>
      </c>
      <c r="C8" s="16"/>
      <c r="D8" s="16"/>
      <c r="E8" s="16"/>
      <c r="F8" s="16"/>
      <c r="G8" s="17">
        <v>226</v>
      </c>
    </row>
    <row r="9" spans="1:36" x14ac:dyDescent="0.25">
      <c r="A9" s="16">
        <v>5</v>
      </c>
      <c r="B9" s="30" t="s">
        <v>146</v>
      </c>
      <c r="C9" s="16"/>
      <c r="D9" s="16"/>
      <c r="E9" s="16"/>
      <c r="F9" s="16"/>
      <c r="G9" s="17">
        <v>214</v>
      </c>
    </row>
    <row r="11" spans="1:36" s="25" customFormat="1" ht="12.75" x14ac:dyDescent="0.25">
      <c r="B11" s="37" t="s">
        <v>176</v>
      </c>
      <c r="C11" s="24"/>
      <c r="D11" s="24"/>
      <c r="E11" s="24"/>
      <c r="F11" s="24"/>
      <c r="G11" s="10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s="25" customFormat="1" ht="12.75" x14ac:dyDescent="0.25">
      <c r="B12" s="37" t="s">
        <v>177</v>
      </c>
      <c r="C12" s="24"/>
      <c r="D12" s="24"/>
      <c r="E12" s="24"/>
      <c r="F12" s="24"/>
      <c r="G12" s="10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s="25" customFormat="1" ht="12.75" x14ac:dyDescent="0.25">
      <c r="B13" s="37" t="s">
        <v>178</v>
      </c>
      <c r="C13" s="24"/>
      <c r="D13" s="24"/>
      <c r="E13" s="24"/>
      <c r="F13" s="24"/>
      <c r="G13" s="10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s="25" customFormat="1" ht="12.75" x14ac:dyDescent="0.25">
      <c r="B14" s="37" t="s">
        <v>179</v>
      </c>
      <c r="C14" s="24"/>
      <c r="D14" s="24"/>
      <c r="E14" s="24"/>
      <c r="F14" s="24"/>
      <c r="G14" s="10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x14ac:dyDescent="0.25">
      <c r="D15" s="4"/>
    </row>
    <row r="16" spans="1:36" x14ac:dyDescent="0.25">
      <c r="B16" s="1" t="s">
        <v>86</v>
      </c>
      <c r="D16" s="4"/>
    </row>
    <row r="17" spans="2:4" x14ac:dyDescent="0.25">
      <c r="B17" s="1" t="s">
        <v>67</v>
      </c>
      <c r="D17" s="4"/>
    </row>
    <row r="18" spans="2:4" x14ac:dyDescent="0.25">
      <c r="B18" s="1"/>
      <c r="D18" s="4"/>
    </row>
  </sheetData>
  <phoneticPr fontId="1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/>
  <dimension ref="A1:AJ47"/>
  <sheetViews>
    <sheetView workbookViewId="0">
      <selection activeCell="H1" sqref="H1"/>
    </sheetView>
  </sheetViews>
  <sheetFormatPr defaultRowHeight="15" x14ac:dyDescent="0.25"/>
  <cols>
    <col min="1" max="1" width="4.625" style="4" customWidth="1"/>
    <col min="2" max="2" width="20.625" style="4" customWidth="1"/>
    <col min="3" max="6" width="9.625" style="5" customWidth="1"/>
    <col min="7" max="7" width="9.625" style="2" customWidth="1"/>
    <col min="8" max="8" width="9.125" style="5" customWidth="1"/>
    <col min="9" max="36" width="9" style="5"/>
    <col min="37" max="16384" width="9" style="4"/>
  </cols>
  <sheetData>
    <row r="1" spans="1:36" x14ac:dyDescent="0.25">
      <c r="A1" s="1" t="s">
        <v>184</v>
      </c>
    </row>
    <row r="2" spans="1:36" x14ac:dyDescent="0.25">
      <c r="A2" s="1" t="s">
        <v>147</v>
      </c>
    </row>
    <row r="4" spans="1:36" s="12" customFormat="1" ht="12.75" x14ac:dyDescent="0.25">
      <c r="A4" s="9" t="s">
        <v>36</v>
      </c>
      <c r="B4" s="36" t="s">
        <v>37</v>
      </c>
      <c r="C4" s="9" t="s">
        <v>38</v>
      </c>
      <c r="D4" s="9" t="s">
        <v>39</v>
      </c>
      <c r="E4" s="9" t="s">
        <v>40</v>
      </c>
      <c r="F4" s="9" t="s">
        <v>41</v>
      </c>
      <c r="G4" s="9" t="s">
        <v>1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16">
        <v>1</v>
      </c>
      <c r="B5" s="30" t="s">
        <v>4</v>
      </c>
      <c r="C5" s="16">
        <v>27</v>
      </c>
      <c r="D5" s="16">
        <v>20</v>
      </c>
      <c r="E5" s="16">
        <v>13</v>
      </c>
      <c r="F5" s="16">
        <v>14</v>
      </c>
      <c r="G5" s="17">
        <f>SUM(C5:F5)</f>
        <v>74</v>
      </c>
    </row>
    <row r="6" spans="1:36" x14ac:dyDescent="0.25">
      <c r="A6" s="16">
        <v>2</v>
      </c>
      <c r="B6" s="30" t="s">
        <v>117</v>
      </c>
      <c r="C6" s="16">
        <v>27</v>
      </c>
      <c r="D6" s="16">
        <v>18</v>
      </c>
      <c r="E6" s="16">
        <v>8</v>
      </c>
      <c r="F6" s="16">
        <v>18</v>
      </c>
      <c r="G6" s="17">
        <f>SUM(C6:F6)</f>
        <v>71</v>
      </c>
    </row>
    <row r="7" spans="1:36" x14ac:dyDescent="0.25">
      <c r="A7" s="16">
        <v>3</v>
      </c>
      <c r="B7" s="30" t="s">
        <v>64</v>
      </c>
      <c r="C7" s="16">
        <v>17</v>
      </c>
      <c r="D7" s="16">
        <v>13</v>
      </c>
      <c r="E7" s="16">
        <v>13</v>
      </c>
      <c r="F7" s="16">
        <v>10</v>
      </c>
      <c r="G7" s="17">
        <f>SUM(C7:F7)</f>
        <v>53</v>
      </c>
    </row>
    <row r="8" spans="1:36" x14ac:dyDescent="0.25">
      <c r="A8" s="16">
        <v>4</v>
      </c>
      <c r="B8" s="30" t="s">
        <v>7</v>
      </c>
      <c r="C8" s="16">
        <v>10</v>
      </c>
      <c r="D8" s="16">
        <v>13</v>
      </c>
      <c r="E8" s="16">
        <v>13</v>
      </c>
      <c r="F8" s="16">
        <v>8</v>
      </c>
      <c r="G8" s="17">
        <f>SUM(C8:F8)</f>
        <v>44</v>
      </c>
    </row>
    <row r="10" spans="1:36" ht="15.75" x14ac:dyDescent="0.25">
      <c r="A10" s="47" t="s">
        <v>49</v>
      </c>
      <c r="B10" s="48"/>
      <c r="C10" s="48"/>
      <c r="D10" s="48"/>
      <c r="E10" s="48"/>
      <c r="F10" s="48"/>
      <c r="G10" s="48"/>
    </row>
    <row r="11" spans="1:36" s="25" customFormat="1" ht="12.75" x14ac:dyDescent="0.25">
      <c r="A11" s="20">
        <v>5</v>
      </c>
      <c r="B11" s="34" t="s">
        <v>83</v>
      </c>
      <c r="C11" s="35">
        <v>17</v>
      </c>
      <c r="D11" s="35"/>
      <c r="E11" s="35">
        <v>18</v>
      </c>
      <c r="F11" s="35">
        <v>12</v>
      </c>
      <c r="G11" s="9">
        <f t="shared" ref="G11:G23" si="0">SUM(C11:F11)</f>
        <v>47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s="25" customFormat="1" ht="12.75" x14ac:dyDescent="0.25">
      <c r="A12" s="20">
        <v>6</v>
      </c>
      <c r="B12" s="34" t="s">
        <v>148</v>
      </c>
      <c r="C12" s="35">
        <v>14</v>
      </c>
      <c r="D12" s="35">
        <v>13</v>
      </c>
      <c r="E12" s="35">
        <v>13</v>
      </c>
      <c r="F12" s="35"/>
      <c r="G12" s="9">
        <f t="shared" si="0"/>
        <v>40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s="25" customFormat="1" ht="12.75" x14ac:dyDescent="0.25">
      <c r="A13" s="20">
        <v>7</v>
      </c>
      <c r="B13" s="34" t="s">
        <v>11</v>
      </c>
      <c r="C13" s="35"/>
      <c r="D13" s="35"/>
      <c r="E13" s="35">
        <v>20</v>
      </c>
      <c r="F13" s="35">
        <v>20</v>
      </c>
      <c r="G13" s="9">
        <f t="shared" si="0"/>
        <v>40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s="25" customFormat="1" ht="12.75" x14ac:dyDescent="0.25">
      <c r="A14" s="20">
        <v>8</v>
      </c>
      <c r="B14" s="34" t="s">
        <v>138</v>
      </c>
      <c r="C14" s="35">
        <v>20</v>
      </c>
      <c r="D14" s="35"/>
      <c r="E14" s="35"/>
      <c r="F14" s="35"/>
      <c r="G14" s="9">
        <f t="shared" si="0"/>
        <v>20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s="25" customFormat="1" ht="12.75" x14ac:dyDescent="0.25">
      <c r="A15" s="20">
        <v>9</v>
      </c>
      <c r="B15" s="34" t="s">
        <v>149</v>
      </c>
      <c r="C15" s="35">
        <v>10</v>
      </c>
      <c r="D15" s="35"/>
      <c r="E15" s="35">
        <v>6</v>
      </c>
      <c r="F15" s="35"/>
      <c r="G15" s="9">
        <f t="shared" si="0"/>
        <v>16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s="25" customFormat="1" ht="12.75" x14ac:dyDescent="0.25">
      <c r="A16" s="20">
        <v>10</v>
      </c>
      <c r="B16" s="34" t="s">
        <v>150</v>
      </c>
      <c r="C16" s="35"/>
      <c r="D16" s="35"/>
      <c r="E16" s="35"/>
      <c r="F16" s="35">
        <v>16</v>
      </c>
      <c r="G16" s="9">
        <f t="shared" si="0"/>
        <v>16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s="25" customFormat="1" ht="12.75" x14ac:dyDescent="0.25">
      <c r="A17" s="20">
        <v>11</v>
      </c>
      <c r="B17" s="34" t="s">
        <v>151</v>
      </c>
      <c r="C17" s="35"/>
      <c r="D17" s="35">
        <v>13</v>
      </c>
      <c r="E17" s="35"/>
      <c r="F17" s="35"/>
      <c r="G17" s="9">
        <f t="shared" si="0"/>
        <v>13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s="25" customFormat="1" ht="12.75" x14ac:dyDescent="0.25">
      <c r="A18" s="20">
        <v>12</v>
      </c>
      <c r="B18" s="34" t="s">
        <v>152</v>
      </c>
      <c r="C18" s="35">
        <v>10</v>
      </c>
      <c r="D18" s="35">
        <v>3</v>
      </c>
      <c r="E18" s="35"/>
      <c r="F18" s="35"/>
      <c r="G18" s="9">
        <f t="shared" si="0"/>
        <v>13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25" customFormat="1" ht="12.75" x14ac:dyDescent="0.25">
      <c r="A19" s="20">
        <v>13</v>
      </c>
      <c r="B19" s="34" t="s">
        <v>23</v>
      </c>
      <c r="C19" s="35">
        <v>5</v>
      </c>
      <c r="D19" s="35">
        <v>7</v>
      </c>
      <c r="E19" s="35"/>
      <c r="F19" s="35"/>
      <c r="G19" s="9">
        <f t="shared" si="0"/>
        <v>12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25" customFormat="1" ht="12.75" x14ac:dyDescent="0.25">
      <c r="A20" s="20">
        <v>14</v>
      </c>
      <c r="B20" s="34" t="s">
        <v>5</v>
      </c>
      <c r="C20" s="35"/>
      <c r="D20" s="35">
        <v>7</v>
      </c>
      <c r="E20" s="35"/>
      <c r="F20" s="35"/>
      <c r="G20" s="9">
        <f t="shared" si="0"/>
        <v>7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s="25" customFormat="1" ht="12.75" x14ac:dyDescent="0.25">
      <c r="A21" s="20">
        <v>15</v>
      </c>
      <c r="B21" s="34" t="s">
        <v>153</v>
      </c>
      <c r="C21" s="35">
        <v>5</v>
      </c>
      <c r="D21" s="35"/>
      <c r="E21" s="35"/>
      <c r="F21" s="35"/>
      <c r="G21" s="9">
        <f t="shared" si="0"/>
        <v>5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s="25" customFormat="1" ht="12.75" x14ac:dyDescent="0.25">
      <c r="A22" s="20">
        <v>16</v>
      </c>
      <c r="B22" s="34" t="s">
        <v>191</v>
      </c>
      <c r="C22" s="35"/>
      <c r="D22" s="35">
        <v>3</v>
      </c>
      <c r="E22" s="35"/>
      <c r="F22" s="35"/>
      <c r="G22" s="9">
        <f t="shared" si="0"/>
        <v>3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s="25" customFormat="1" ht="12.75" x14ac:dyDescent="0.25">
      <c r="A23" s="20">
        <v>17</v>
      </c>
      <c r="B23" s="34" t="s">
        <v>154</v>
      </c>
      <c r="C23" s="35">
        <v>2</v>
      </c>
      <c r="D23" s="35"/>
      <c r="E23" s="35"/>
      <c r="F23" s="35"/>
      <c r="G23" s="9">
        <f t="shared" si="0"/>
        <v>2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s="25" customFormat="1" ht="12.75" x14ac:dyDescent="0.25">
      <c r="C24" s="24"/>
      <c r="D24" s="24"/>
      <c r="E24" s="24"/>
      <c r="F24" s="24"/>
      <c r="G24" s="10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s="19" customFormat="1" ht="14.25" x14ac:dyDescent="0.25">
      <c r="B25" s="19" t="s">
        <v>172</v>
      </c>
      <c r="C25" s="27"/>
      <c r="D25" s="27"/>
      <c r="E25" s="27"/>
      <c r="F25" s="27"/>
      <c r="G25" s="28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</row>
    <row r="26" spans="1:36" s="19" customFormat="1" ht="14.25" x14ac:dyDescent="0.25">
      <c r="B26" s="19" t="s">
        <v>173</v>
      </c>
      <c r="C26" s="27"/>
      <c r="D26" s="27"/>
      <c r="E26" s="27"/>
      <c r="F26" s="27"/>
      <c r="G26" s="28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</row>
    <row r="27" spans="1:36" s="19" customFormat="1" ht="14.25" x14ac:dyDescent="0.25">
      <c r="B27" s="19" t="s">
        <v>174</v>
      </c>
      <c r="C27" s="27"/>
      <c r="D27" s="27"/>
      <c r="E27" s="27"/>
      <c r="F27" s="27"/>
      <c r="G27" s="28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</row>
    <row r="28" spans="1:36" s="19" customFormat="1" ht="14.25" x14ac:dyDescent="0.25">
      <c r="B28" s="19" t="s">
        <v>175</v>
      </c>
      <c r="C28" s="27"/>
      <c r="D28" s="27"/>
      <c r="E28" s="27"/>
      <c r="F28" s="27"/>
      <c r="G28" s="28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</row>
    <row r="29" spans="1:36" s="19" customFormat="1" ht="14.25" x14ac:dyDescent="0.25">
      <c r="B29" s="19" t="s">
        <v>170</v>
      </c>
      <c r="C29" s="27"/>
      <c r="D29" s="27"/>
      <c r="E29" s="27"/>
      <c r="F29" s="27"/>
      <c r="G29" s="28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</row>
    <row r="30" spans="1:36" x14ac:dyDescent="0.25">
      <c r="B30" s="19" t="s">
        <v>171</v>
      </c>
    </row>
    <row r="31" spans="1:36" x14ac:dyDescent="0.25">
      <c r="B31" s="19"/>
    </row>
    <row r="32" spans="1:36" ht="14.25" x14ac:dyDescent="0.25">
      <c r="B32" s="30" t="s">
        <v>45</v>
      </c>
      <c r="C32" s="16" t="s">
        <v>24</v>
      </c>
      <c r="D32" s="16" t="s">
        <v>25</v>
      </c>
      <c r="E32" s="16" t="s">
        <v>26</v>
      </c>
      <c r="F32" s="16" t="s">
        <v>27</v>
      </c>
      <c r="G32" s="16" t="s">
        <v>28</v>
      </c>
      <c r="H32" s="16" t="s">
        <v>29</v>
      </c>
    </row>
    <row r="33" spans="2:8" ht="14.25" x14ac:dyDescent="0.25">
      <c r="B33" s="30" t="s">
        <v>316</v>
      </c>
      <c r="C33" s="16">
        <v>30</v>
      </c>
      <c r="D33" s="16">
        <v>24</v>
      </c>
      <c r="E33" s="16">
        <v>20</v>
      </c>
      <c r="F33" s="16">
        <v>18</v>
      </c>
      <c r="G33" s="16">
        <v>16</v>
      </c>
      <c r="H33" s="16">
        <v>14</v>
      </c>
    </row>
    <row r="34" spans="2:8" ht="14.25" x14ac:dyDescent="0.25">
      <c r="B34" s="30" t="s">
        <v>320</v>
      </c>
      <c r="C34" s="16">
        <v>20</v>
      </c>
      <c r="D34" s="16">
        <v>18</v>
      </c>
      <c r="E34" s="16">
        <v>16</v>
      </c>
      <c r="F34" s="16">
        <v>14</v>
      </c>
      <c r="G34" s="16">
        <v>12</v>
      </c>
      <c r="H34" s="16">
        <v>10</v>
      </c>
    </row>
    <row r="35" spans="2:8" ht="14.25" x14ac:dyDescent="0.25">
      <c r="B35" s="30" t="s">
        <v>318</v>
      </c>
      <c r="C35" s="16">
        <v>20</v>
      </c>
      <c r="D35" s="16">
        <v>18</v>
      </c>
      <c r="E35" s="16">
        <v>16</v>
      </c>
      <c r="F35" s="16">
        <v>14</v>
      </c>
      <c r="G35" s="16">
        <v>12</v>
      </c>
      <c r="H35" s="16">
        <v>10</v>
      </c>
    </row>
    <row r="36" spans="2:8" ht="14.25" x14ac:dyDescent="0.25">
      <c r="B36" s="30" t="s">
        <v>319</v>
      </c>
      <c r="C36" s="16">
        <v>20</v>
      </c>
      <c r="D36" s="16">
        <v>18</v>
      </c>
      <c r="E36" s="16">
        <v>16</v>
      </c>
      <c r="F36" s="16">
        <v>14</v>
      </c>
      <c r="G36" s="16">
        <v>12</v>
      </c>
      <c r="H36" s="16">
        <v>10</v>
      </c>
    </row>
    <row r="37" spans="2:8" ht="14.25" x14ac:dyDescent="0.25">
      <c r="B37" s="31"/>
      <c r="C37" s="32"/>
      <c r="D37" s="32"/>
      <c r="E37" s="33"/>
      <c r="F37" s="33"/>
      <c r="G37" s="33"/>
      <c r="H37" s="15"/>
    </row>
    <row r="38" spans="2:8" ht="14.25" x14ac:dyDescent="0.25">
      <c r="B38" s="30" t="s">
        <v>45</v>
      </c>
      <c r="C38" s="16" t="s">
        <v>30</v>
      </c>
      <c r="D38" s="16" t="s">
        <v>31</v>
      </c>
      <c r="E38" s="16" t="s">
        <v>32</v>
      </c>
      <c r="F38" s="16" t="s">
        <v>33</v>
      </c>
      <c r="G38" s="16" t="s">
        <v>34</v>
      </c>
      <c r="H38" s="16" t="s">
        <v>35</v>
      </c>
    </row>
    <row r="39" spans="2:8" ht="14.25" x14ac:dyDescent="0.25">
      <c r="B39" s="30" t="s">
        <v>316</v>
      </c>
      <c r="C39" s="16">
        <v>12</v>
      </c>
      <c r="D39" s="16">
        <v>10</v>
      </c>
      <c r="E39" s="16">
        <v>8</v>
      </c>
      <c r="F39" s="16">
        <v>6</v>
      </c>
      <c r="G39" s="16">
        <v>4</v>
      </c>
      <c r="H39" s="16">
        <v>2</v>
      </c>
    </row>
    <row r="40" spans="2:8" ht="14.25" x14ac:dyDescent="0.25">
      <c r="B40" s="30" t="s">
        <v>320</v>
      </c>
      <c r="C40" s="16">
        <v>8</v>
      </c>
      <c r="D40" s="16">
        <v>6</v>
      </c>
      <c r="E40" s="16">
        <v>4</v>
      </c>
      <c r="F40" s="16">
        <v>2</v>
      </c>
      <c r="G40" s="16">
        <v>0</v>
      </c>
      <c r="H40" s="16">
        <v>0</v>
      </c>
    </row>
    <row r="41" spans="2:8" ht="14.25" x14ac:dyDescent="0.25">
      <c r="B41" s="30" t="s">
        <v>318</v>
      </c>
      <c r="C41" s="16">
        <v>8</v>
      </c>
      <c r="D41" s="16">
        <v>6</v>
      </c>
      <c r="E41" s="16">
        <v>4</v>
      </c>
      <c r="F41" s="16">
        <v>2</v>
      </c>
      <c r="G41" s="16">
        <v>0</v>
      </c>
      <c r="H41" s="16">
        <v>0</v>
      </c>
    </row>
    <row r="42" spans="2:8" ht="14.25" x14ac:dyDescent="0.25">
      <c r="B42" s="30" t="s">
        <v>319</v>
      </c>
      <c r="C42" s="16">
        <v>8</v>
      </c>
      <c r="D42" s="16">
        <v>6</v>
      </c>
      <c r="E42" s="16">
        <v>4</v>
      </c>
      <c r="F42" s="16">
        <v>2</v>
      </c>
      <c r="G42" s="16">
        <v>0</v>
      </c>
      <c r="H42" s="16">
        <v>0</v>
      </c>
    </row>
    <row r="43" spans="2:8" x14ac:dyDescent="0.25">
      <c r="C43" s="4"/>
      <c r="D43" s="4"/>
    </row>
    <row r="44" spans="2:8" x14ac:dyDescent="0.25">
      <c r="D44" s="4"/>
    </row>
    <row r="45" spans="2:8" x14ac:dyDescent="0.25">
      <c r="B45" s="1" t="s">
        <v>86</v>
      </c>
      <c r="D45" s="4"/>
    </row>
    <row r="46" spans="2:8" x14ac:dyDescent="0.25">
      <c r="B46" s="1" t="s">
        <v>67</v>
      </c>
      <c r="D46" s="4"/>
    </row>
    <row r="47" spans="2:8" x14ac:dyDescent="0.25">
      <c r="B47" s="1"/>
      <c r="D47" s="4"/>
    </row>
  </sheetData>
  <mergeCells count="1">
    <mergeCell ref="A10:G10"/>
  </mergeCells>
  <phoneticPr fontId="14" type="noConversion"/>
  <pageMargins left="0.75" right="0.5699999999999999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2"/>
  <dimension ref="A1:AJ36"/>
  <sheetViews>
    <sheetView workbookViewId="0">
      <selection activeCell="H1" sqref="H1"/>
    </sheetView>
  </sheetViews>
  <sheetFormatPr defaultRowHeight="15" x14ac:dyDescent="0.25"/>
  <cols>
    <col min="1" max="1" width="4.625" style="4" customWidth="1"/>
    <col min="2" max="2" width="20.625" style="4" customWidth="1"/>
    <col min="3" max="6" width="9.625" style="5" customWidth="1"/>
    <col min="7" max="7" width="9.625" style="2" customWidth="1"/>
    <col min="8" max="8" width="9.125" style="5" customWidth="1"/>
    <col min="9" max="36" width="9" style="5"/>
    <col min="37" max="16384" width="9" style="4"/>
  </cols>
  <sheetData>
    <row r="1" spans="1:36" x14ac:dyDescent="0.25">
      <c r="A1" s="1" t="s">
        <v>185</v>
      </c>
    </row>
    <row r="2" spans="1:36" x14ac:dyDescent="0.25">
      <c r="A2" s="1" t="s">
        <v>155</v>
      </c>
    </row>
    <row r="4" spans="1:36" s="12" customFormat="1" ht="12.75" x14ac:dyDescent="0.25">
      <c r="A4" s="9" t="s">
        <v>36</v>
      </c>
      <c r="B4" s="36" t="s">
        <v>37</v>
      </c>
      <c r="C4" s="9" t="s">
        <v>38</v>
      </c>
      <c r="D4" s="9" t="s">
        <v>39</v>
      </c>
      <c r="E4" s="9" t="s">
        <v>40</v>
      </c>
      <c r="F4" s="9" t="s">
        <v>41</v>
      </c>
      <c r="G4" s="9" t="s">
        <v>1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16">
        <v>1</v>
      </c>
      <c r="B5" s="30" t="s">
        <v>11</v>
      </c>
      <c r="C5" s="16">
        <v>30</v>
      </c>
      <c r="D5" s="16">
        <v>19</v>
      </c>
      <c r="E5" s="16" t="s">
        <v>156</v>
      </c>
      <c r="F5" s="16" t="s">
        <v>156</v>
      </c>
      <c r="G5" s="17">
        <f>C5+D5</f>
        <v>49</v>
      </c>
    </row>
    <row r="6" spans="1:36" x14ac:dyDescent="0.25">
      <c r="A6" s="16">
        <v>2</v>
      </c>
      <c r="B6" s="30" t="s">
        <v>10</v>
      </c>
      <c r="C6" s="16">
        <v>22</v>
      </c>
      <c r="D6" s="16">
        <v>19</v>
      </c>
      <c r="E6" s="16" t="s">
        <v>156</v>
      </c>
      <c r="F6" s="16" t="s">
        <v>156</v>
      </c>
      <c r="G6" s="17">
        <f>C6+D6</f>
        <v>41</v>
      </c>
    </row>
    <row r="7" spans="1:36" x14ac:dyDescent="0.25">
      <c r="A7" s="16">
        <v>3</v>
      </c>
      <c r="B7" s="30" t="s">
        <v>5</v>
      </c>
      <c r="C7" s="16">
        <v>18</v>
      </c>
      <c r="D7" s="16">
        <v>16</v>
      </c>
      <c r="E7" s="16" t="s">
        <v>156</v>
      </c>
      <c r="F7" s="16" t="s">
        <v>156</v>
      </c>
      <c r="G7" s="17">
        <f>C7+D7</f>
        <v>34</v>
      </c>
    </row>
    <row r="8" spans="1:36" x14ac:dyDescent="0.25">
      <c r="A8" s="16">
        <v>4</v>
      </c>
      <c r="B8" s="30" t="s">
        <v>4</v>
      </c>
      <c r="C8" s="16">
        <v>14</v>
      </c>
      <c r="D8" s="16">
        <v>11</v>
      </c>
      <c r="E8" s="16" t="s">
        <v>156</v>
      </c>
      <c r="F8" s="16" t="s">
        <v>156</v>
      </c>
      <c r="G8" s="17">
        <f>C8+D8</f>
        <v>25</v>
      </c>
    </row>
    <row r="9" spans="1:36" x14ac:dyDescent="0.25">
      <c r="A9" s="16">
        <v>5</v>
      </c>
      <c r="B9" s="30" t="s">
        <v>7</v>
      </c>
      <c r="C9" s="16">
        <v>11</v>
      </c>
      <c r="D9" s="16">
        <v>11</v>
      </c>
      <c r="E9" s="16" t="s">
        <v>156</v>
      </c>
      <c r="F9" s="16" t="s">
        <v>156</v>
      </c>
      <c r="G9" s="17">
        <f>C9+D9</f>
        <v>22</v>
      </c>
    </row>
    <row r="11" spans="1:36" ht="15.75" x14ac:dyDescent="0.25">
      <c r="A11" s="47" t="s">
        <v>49</v>
      </c>
      <c r="B11" s="48"/>
      <c r="C11" s="48"/>
      <c r="D11" s="48"/>
      <c r="E11" s="48"/>
      <c r="F11" s="48"/>
      <c r="G11" s="48"/>
    </row>
    <row r="12" spans="1:36" s="25" customFormat="1" ht="12.75" x14ac:dyDescent="0.25">
      <c r="A12" s="20">
        <v>6</v>
      </c>
      <c r="B12" s="34" t="s">
        <v>157</v>
      </c>
      <c r="C12" s="35">
        <v>10</v>
      </c>
      <c r="D12" s="35">
        <v>14</v>
      </c>
      <c r="E12" s="35" t="s">
        <v>158</v>
      </c>
      <c r="F12" s="35" t="s">
        <v>156</v>
      </c>
      <c r="G12" s="9">
        <f>C12+D12</f>
        <v>24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s="25" customFormat="1" ht="12.75" x14ac:dyDescent="0.25">
      <c r="A13" s="20">
        <v>7</v>
      </c>
      <c r="B13" s="34" t="s">
        <v>64</v>
      </c>
      <c r="C13" s="35">
        <v>22</v>
      </c>
      <c r="D13" s="35"/>
      <c r="E13" s="35" t="s">
        <v>156</v>
      </c>
      <c r="F13" s="35" t="s">
        <v>156</v>
      </c>
      <c r="G13" s="9">
        <f>C13+D13</f>
        <v>22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s="25" customFormat="1" ht="12.75" x14ac:dyDescent="0.25">
      <c r="A14" s="20">
        <v>8</v>
      </c>
      <c r="B14" s="34" t="s">
        <v>23</v>
      </c>
      <c r="C14" s="35">
        <v>11</v>
      </c>
      <c r="D14" s="35">
        <v>8</v>
      </c>
      <c r="E14" s="35" t="s">
        <v>158</v>
      </c>
      <c r="F14" s="35" t="s">
        <v>158</v>
      </c>
      <c r="G14" s="9">
        <f>C14+D14</f>
        <v>19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s="25" customFormat="1" ht="12.75" x14ac:dyDescent="0.25">
      <c r="C15" s="24"/>
      <c r="D15" s="24"/>
      <c r="E15" s="24"/>
      <c r="F15" s="24"/>
      <c r="G15" s="10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s="25" customFormat="1" ht="14.25" x14ac:dyDescent="0.25">
      <c r="B16" s="19" t="s">
        <v>168</v>
      </c>
      <c r="C16" s="24"/>
      <c r="D16" s="24"/>
      <c r="E16" s="24"/>
      <c r="F16" s="24"/>
      <c r="G16" s="10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2:36" s="25" customFormat="1" ht="14.25" x14ac:dyDescent="0.25">
      <c r="B17" s="19" t="s">
        <v>169</v>
      </c>
      <c r="C17" s="24"/>
      <c r="D17" s="24"/>
      <c r="E17" s="24"/>
      <c r="F17" s="24"/>
      <c r="G17" s="10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2:36" s="19" customFormat="1" ht="14.25" x14ac:dyDescent="0.25">
      <c r="B18" s="19" t="s">
        <v>170</v>
      </c>
      <c r="C18" s="27"/>
      <c r="D18" s="27"/>
      <c r="E18" s="27"/>
      <c r="F18" s="27"/>
      <c r="G18" s="28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</row>
    <row r="19" spans="2:36" s="19" customFormat="1" ht="14.25" x14ac:dyDescent="0.25">
      <c r="B19" s="19" t="s">
        <v>171</v>
      </c>
      <c r="C19" s="27"/>
      <c r="D19" s="27"/>
      <c r="E19" s="27"/>
      <c r="F19" s="27"/>
      <c r="G19" s="28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</row>
    <row r="21" spans="2:36" ht="14.25" x14ac:dyDescent="0.25">
      <c r="B21" s="30" t="s">
        <v>45</v>
      </c>
      <c r="C21" s="16" t="s">
        <v>24</v>
      </c>
      <c r="D21" s="16" t="s">
        <v>25</v>
      </c>
      <c r="E21" s="16" t="s">
        <v>26</v>
      </c>
      <c r="F21" s="16" t="s">
        <v>27</v>
      </c>
      <c r="G21" s="16" t="s">
        <v>28</v>
      </c>
      <c r="H21" s="16" t="s">
        <v>29</v>
      </c>
    </row>
    <row r="22" spans="2:36" ht="14.25" x14ac:dyDescent="0.25">
      <c r="B22" s="30" t="s">
        <v>316</v>
      </c>
      <c r="C22" s="16">
        <v>30</v>
      </c>
      <c r="D22" s="16">
        <v>24</v>
      </c>
      <c r="E22" s="16">
        <v>20</v>
      </c>
      <c r="F22" s="16">
        <v>18</v>
      </c>
      <c r="G22" s="16">
        <v>16</v>
      </c>
      <c r="H22" s="16">
        <v>14</v>
      </c>
    </row>
    <row r="23" spans="2:36" ht="14.25" x14ac:dyDescent="0.25">
      <c r="B23" s="30" t="s">
        <v>320</v>
      </c>
      <c r="C23" s="16">
        <v>20</v>
      </c>
      <c r="D23" s="16">
        <v>18</v>
      </c>
      <c r="E23" s="16">
        <v>16</v>
      </c>
      <c r="F23" s="16">
        <v>14</v>
      </c>
      <c r="G23" s="16">
        <v>12</v>
      </c>
      <c r="H23" s="16">
        <v>10</v>
      </c>
    </row>
    <row r="24" spans="2:36" ht="14.25" x14ac:dyDescent="0.25">
      <c r="B24" s="30" t="s">
        <v>318</v>
      </c>
      <c r="C24" s="16">
        <v>20</v>
      </c>
      <c r="D24" s="16">
        <v>18</v>
      </c>
      <c r="E24" s="16">
        <v>16</v>
      </c>
      <c r="F24" s="16">
        <v>14</v>
      </c>
      <c r="G24" s="16">
        <v>12</v>
      </c>
      <c r="H24" s="16">
        <v>10</v>
      </c>
    </row>
    <row r="25" spans="2:36" ht="14.25" x14ac:dyDescent="0.25">
      <c r="B25" s="30" t="s">
        <v>319</v>
      </c>
      <c r="C25" s="16">
        <v>20</v>
      </c>
      <c r="D25" s="16">
        <v>18</v>
      </c>
      <c r="E25" s="16">
        <v>16</v>
      </c>
      <c r="F25" s="16">
        <v>14</v>
      </c>
      <c r="G25" s="16">
        <v>12</v>
      </c>
      <c r="H25" s="16">
        <v>10</v>
      </c>
    </row>
    <row r="26" spans="2:36" ht="14.25" x14ac:dyDescent="0.25">
      <c r="B26" s="31"/>
      <c r="C26" s="32"/>
      <c r="D26" s="32"/>
      <c r="E26" s="33"/>
      <c r="F26" s="33"/>
      <c r="G26" s="33"/>
      <c r="H26" s="15"/>
    </row>
    <row r="27" spans="2:36" ht="14.25" x14ac:dyDescent="0.25">
      <c r="B27" s="30" t="s">
        <v>45</v>
      </c>
      <c r="C27" s="16" t="s">
        <v>30</v>
      </c>
      <c r="D27" s="16" t="s">
        <v>31</v>
      </c>
      <c r="E27" s="16" t="s">
        <v>32</v>
      </c>
      <c r="F27" s="16" t="s">
        <v>33</v>
      </c>
      <c r="G27" s="16" t="s">
        <v>34</v>
      </c>
      <c r="H27" s="16" t="s">
        <v>35</v>
      </c>
    </row>
    <row r="28" spans="2:36" ht="14.25" x14ac:dyDescent="0.25">
      <c r="B28" s="30" t="s">
        <v>316</v>
      </c>
      <c r="C28" s="16">
        <v>12</v>
      </c>
      <c r="D28" s="16">
        <v>10</v>
      </c>
      <c r="E28" s="16">
        <v>8</v>
      </c>
      <c r="F28" s="16">
        <v>6</v>
      </c>
      <c r="G28" s="16">
        <v>4</v>
      </c>
      <c r="H28" s="16">
        <v>2</v>
      </c>
    </row>
    <row r="29" spans="2:36" ht="14.25" x14ac:dyDescent="0.25">
      <c r="B29" s="30" t="s">
        <v>320</v>
      </c>
      <c r="C29" s="16">
        <v>8</v>
      </c>
      <c r="D29" s="16">
        <v>6</v>
      </c>
      <c r="E29" s="16">
        <v>4</v>
      </c>
      <c r="F29" s="16">
        <v>2</v>
      </c>
      <c r="G29" s="16">
        <v>0</v>
      </c>
      <c r="H29" s="16">
        <v>0</v>
      </c>
    </row>
    <row r="30" spans="2:36" ht="14.25" x14ac:dyDescent="0.25">
      <c r="B30" s="30" t="s">
        <v>318</v>
      </c>
      <c r="C30" s="16">
        <v>8</v>
      </c>
      <c r="D30" s="16">
        <v>6</v>
      </c>
      <c r="E30" s="16">
        <v>4</v>
      </c>
      <c r="F30" s="16">
        <v>2</v>
      </c>
      <c r="G30" s="16">
        <v>0</v>
      </c>
      <c r="H30" s="16">
        <v>0</v>
      </c>
    </row>
    <row r="31" spans="2:36" ht="14.25" x14ac:dyDescent="0.25">
      <c r="B31" s="30" t="s">
        <v>319</v>
      </c>
      <c r="C31" s="16">
        <v>8</v>
      </c>
      <c r="D31" s="16">
        <v>6</v>
      </c>
      <c r="E31" s="16">
        <v>4</v>
      </c>
      <c r="F31" s="16">
        <v>2</v>
      </c>
      <c r="G31" s="16">
        <v>0</v>
      </c>
      <c r="H31" s="16">
        <v>0</v>
      </c>
    </row>
    <row r="32" spans="2:36" x14ac:dyDescent="0.25">
      <c r="C32" s="4"/>
      <c r="D32" s="4"/>
    </row>
    <row r="33" spans="2:4" x14ac:dyDescent="0.25">
      <c r="D33" s="4"/>
    </row>
    <row r="34" spans="2:4" x14ac:dyDescent="0.25">
      <c r="B34" s="1" t="s">
        <v>86</v>
      </c>
      <c r="D34" s="4"/>
    </row>
    <row r="35" spans="2:4" x14ac:dyDescent="0.25">
      <c r="B35" s="1" t="s">
        <v>67</v>
      </c>
      <c r="D35" s="4"/>
    </row>
    <row r="36" spans="2:4" x14ac:dyDescent="0.25">
      <c r="B36" s="1"/>
      <c r="D36" s="4"/>
    </row>
  </sheetData>
  <mergeCells count="1">
    <mergeCell ref="A11:G11"/>
  </mergeCells>
  <phoneticPr fontId="14" type="noConversion"/>
  <pageMargins left="0.75" right="0.62" top="1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1"/>
  <dimension ref="A1:AJ44"/>
  <sheetViews>
    <sheetView workbookViewId="0">
      <selection activeCell="H1" sqref="H1"/>
    </sheetView>
  </sheetViews>
  <sheetFormatPr defaultRowHeight="15" x14ac:dyDescent="0.25"/>
  <cols>
    <col min="1" max="1" width="4.625" style="4" customWidth="1"/>
    <col min="2" max="2" width="20.625" style="4" customWidth="1"/>
    <col min="3" max="6" width="9.625" style="5" customWidth="1"/>
    <col min="7" max="7" width="9.625" style="2" customWidth="1"/>
    <col min="8" max="8" width="9.125" style="5" customWidth="1"/>
    <col min="9" max="36" width="9" style="5"/>
    <col min="37" max="16384" width="9" style="4"/>
  </cols>
  <sheetData>
    <row r="1" spans="1:36" x14ac:dyDescent="0.25">
      <c r="A1" s="1" t="s">
        <v>186</v>
      </c>
    </row>
    <row r="2" spans="1:36" x14ac:dyDescent="0.25">
      <c r="A2" s="1" t="s">
        <v>159</v>
      </c>
    </row>
    <row r="3" spans="1:36" x14ac:dyDescent="0.25">
      <c r="I3" s="6"/>
      <c r="J3" s="6"/>
      <c r="K3" s="6"/>
      <c r="L3" s="6"/>
      <c r="O3" s="5">
        <v>7</v>
      </c>
      <c r="P3" s="5">
        <v>7</v>
      </c>
      <c r="Q3" s="5">
        <v>18</v>
      </c>
      <c r="R3" s="5">
        <v>35</v>
      </c>
    </row>
    <row r="4" spans="1:36" s="12" customFormat="1" ht="12.75" x14ac:dyDescent="0.25">
      <c r="A4" s="9" t="s">
        <v>36</v>
      </c>
      <c r="B4" s="36" t="s">
        <v>37</v>
      </c>
      <c r="C4" s="9" t="s">
        <v>38</v>
      </c>
      <c r="D4" s="9" t="s">
        <v>39</v>
      </c>
      <c r="E4" s="9" t="s">
        <v>40</v>
      </c>
      <c r="F4" s="9" t="s">
        <v>41</v>
      </c>
      <c r="G4" s="9" t="s">
        <v>1</v>
      </c>
      <c r="H4" s="9" t="s">
        <v>227</v>
      </c>
      <c r="J4" s="11" t="s">
        <v>38</v>
      </c>
      <c r="K4" s="9" t="s">
        <v>39</v>
      </c>
      <c r="L4" s="11" t="s">
        <v>40</v>
      </c>
      <c r="M4" s="11" t="s">
        <v>41</v>
      </c>
      <c r="N4" s="10"/>
      <c r="O4" s="9" t="s">
        <v>38</v>
      </c>
      <c r="P4" s="9" t="s">
        <v>39</v>
      </c>
      <c r="Q4" s="9" t="s">
        <v>40</v>
      </c>
      <c r="R4" s="9" t="s">
        <v>41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16">
        <v>1</v>
      </c>
      <c r="B5" s="30" t="s">
        <v>10</v>
      </c>
      <c r="C5" s="16">
        <v>150</v>
      </c>
      <c r="D5" s="16">
        <v>0</v>
      </c>
      <c r="E5" s="16">
        <v>90</v>
      </c>
      <c r="F5" s="16">
        <v>80</v>
      </c>
      <c r="G5" s="17">
        <f>SUM(C5:F5)</f>
        <v>320</v>
      </c>
      <c r="H5" s="18">
        <f>SUM(J5:M5)</f>
        <v>326.03174603174602</v>
      </c>
      <c r="J5" s="18">
        <f>O5/O$3*150</f>
        <v>139.28571428571428</v>
      </c>
      <c r="K5" s="18">
        <f t="shared" ref="K5:M8" si="0">P5/P$3*100</f>
        <v>50</v>
      </c>
      <c r="L5" s="18">
        <f t="shared" si="0"/>
        <v>63.888888888888886</v>
      </c>
      <c r="M5" s="18">
        <f t="shared" si="0"/>
        <v>72.857142857142847</v>
      </c>
      <c r="O5" s="18">
        <v>6.5</v>
      </c>
      <c r="P5" s="18">
        <v>3.5</v>
      </c>
      <c r="Q5" s="18">
        <v>11.5</v>
      </c>
      <c r="R5" s="18">
        <v>25.5</v>
      </c>
    </row>
    <row r="6" spans="1:36" x14ac:dyDescent="0.25">
      <c r="A6" s="16">
        <v>2</v>
      </c>
      <c r="B6" s="30" t="s">
        <v>6</v>
      </c>
      <c r="C6" s="16">
        <v>125</v>
      </c>
      <c r="D6" s="16">
        <v>45</v>
      </c>
      <c r="E6" s="16">
        <v>50</v>
      </c>
      <c r="F6" s="16">
        <v>70</v>
      </c>
      <c r="G6" s="17">
        <f>SUM(C6:F6)</f>
        <v>290</v>
      </c>
      <c r="H6" s="18">
        <f>SUM(J6:M6)</f>
        <v>286.82539682539687</v>
      </c>
      <c r="J6" s="18">
        <f>O6/O$3*150</f>
        <v>117.85714285714286</v>
      </c>
      <c r="K6" s="18">
        <f t="shared" si="0"/>
        <v>64.285714285714292</v>
      </c>
      <c r="L6" s="18">
        <f t="shared" si="0"/>
        <v>36.111111111111107</v>
      </c>
      <c r="M6" s="18">
        <f t="shared" si="0"/>
        <v>68.571428571428569</v>
      </c>
      <c r="O6" s="18">
        <v>5.5</v>
      </c>
      <c r="P6" s="18">
        <v>4.5</v>
      </c>
      <c r="Q6" s="18">
        <v>6.5</v>
      </c>
      <c r="R6" s="18">
        <v>24</v>
      </c>
    </row>
    <row r="7" spans="1:36" x14ac:dyDescent="0.25">
      <c r="A7" s="16">
        <v>3</v>
      </c>
      <c r="B7" s="30" t="s">
        <v>5</v>
      </c>
      <c r="C7" s="16">
        <v>95</v>
      </c>
      <c r="D7" s="16">
        <v>75</v>
      </c>
      <c r="E7" s="16">
        <v>60</v>
      </c>
      <c r="F7" s="16">
        <v>40</v>
      </c>
      <c r="G7" s="17">
        <f>SUM(C7:F7)</f>
        <v>270</v>
      </c>
      <c r="H7" s="18">
        <f>SUM(J7:M7)</f>
        <v>264.44444444444446</v>
      </c>
      <c r="J7" s="18">
        <f>O7/O$3*150</f>
        <v>107.14285714285714</v>
      </c>
      <c r="K7" s="18">
        <f t="shared" si="0"/>
        <v>57.142857142857139</v>
      </c>
      <c r="L7" s="18">
        <f t="shared" si="0"/>
        <v>44.444444444444443</v>
      </c>
      <c r="M7" s="18">
        <f t="shared" si="0"/>
        <v>55.714285714285715</v>
      </c>
      <c r="O7" s="18">
        <v>5</v>
      </c>
      <c r="P7" s="18">
        <v>4</v>
      </c>
      <c r="Q7" s="18">
        <v>8</v>
      </c>
      <c r="R7" s="18">
        <v>19.5</v>
      </c>
    </row>
    <row r="8" spans="1:36" x14ac:dyDescent="0.25">
      <c r="A8" s="16">
        <v>4</v>
      </c>
      <c r="B8" s="30" t="s">
        <v>4</v>
      </c>
      <c r="C8" s="16">
        <v>65</v>
      </c>
      <c r="D8" s="16">
        <v>15</v>
      </c>
      <c r="E8" s="16">
        <v>75</v>
      </c>
      <c r="F8" s="16">
        <v>50</v>
      </c>
      <c r="G8" s="17">
        <f>SUM(C8:F8)</f>
        <v>205</v>
      </c>
      <c r="H8" s="18">
        <f>SUM(J8:M8)</f>
        <v>221.42857142857142</v>
      </c>
      <c r="J8" s="18">
        <f>O8/O$3*150</f>
        <v>64.285714285714278</v>
      </c>
      <c r="K8" s="18">
        <f t="shared" si="0"/>
        <v>50</v>
      </c>
      <c r="L8" s="18">
        <f t="shared" si="0"/>
        <v>50</v>
      </c>
      <c r="M8" s="18">
        <f t="shared" si="0"/>
        <v>57.142857142857139</v>
      </c>
      <c r="O8" s="18">
        <v>3</v>
      </c>
      <c r="P8" s="18">
        <v>3.5</v>
      </c>
      <c r="Q8" s="18">
        <v>9</v>
      </c>
      <c r="R8" s="18">
        <v>20</v>
      </c>
    </row>
    <row r="10" spans="1:36" ht="15.75" x14ac:dyDescent="0.25">
      <c r="A10" s="47" t="s">
        <v>49</v>
      </c>
      <c r="B10" s="48"/>
      <c r="C10" s="48"/>
      <c r="D10" s="48"/>
      <c r="E10" s="48"/>
      <c r="F10" s="48"/>
      <c r="G10" s="48"/>
      <c r="H10" s="48"/>
    </row>
    <row r="11" spans="1:36" s="25" customFormat="1" ht="12.75" x14ac:dyDescent="0.25">
      <c r="A11" s="20">
        <v>5</v>
      </c>
      <c r="B11" s="34" t="s">
        <v>3</v>
      </c>
      <c r="C11" s="35">
        <v>80</v>
      </c>
      <c r="D11" s="35">
        <v>100</v>
      </c>
      <c r="E11" s="35"/>
      <c r="F11" s="35">
        <v>60</v>
      </c>
      <c r="G11" s="9">
        <f t="shared" ref="G11:G25" si="1">SUM(C11:F11)</f>
        <v>240</v>
      </c>
      <c r="H11" s="23">
        <f t="shared" ref="H11:H25" si="2">SUM(J11:M11)</f>
        <v>224.28571428571428</v>
      </c>
      <c r="I11" s="24"/>
      <c r="J11" s="23">
        <f t="shared" ref="J11:J25" si="3">O11/O$3*150</f>
        <v>85.714285714285708</v>
      </c>
      <c r="K11" s="23">
        <f t="shared" ref="K11:K25" si="4">P11/P$3*100</f>
        <v>71.428571428571431</v>
      </c>
      <c r="L11" s="23">
        <f t="shared" ref="L11:L25" si="5">Q11/Q$3*100</f>
        <v>0</v>
      </c>
      <c r="M11" s="23">
        <f t="shared" ref="M11:M25" si="6">R11/R$3*100</f>
        <v>67.142857142857139</v>
      </c>
      <c r="N11" s="24"/>
      <c r="O11" s="23">
        <v>4</v>
      </c>
      <c r="P11" s="23">
        <v>5</v>
      </c>
      <c r="Q11" s="23"/>
      <c r="R11" s="23">
        <v>23.5</v>
      </c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s="25" customFormat="1" ht="12.75" x14ac:dyDescent="0.25">
      <c r="A12" s="20">
        <v>6</v>
      </c>
      <c r="B12" s="34" t="s">
        <v>11</v>
      </c>
      <c r="C12" s="35">
        <v>95</v>
      </c>
      <c r="D12" s="35">
        <v>45</v>
      </c>
      <c r="E12" s="35"/>
      <c r="F12" s="35">
        <v>90</v>
      </c>
      <c r="G12" s="9">
        <f t="shared" si="1"/>
        <v>230</v>
      </c>
      <c r="H12" s="23">
        <f t="shared" si="2"/>
        <v>288.57142857142856</v>
      </c>
      <c r="I12" s="24"/>
      <c r="J12" s="23">
        <f t="shared" si="3"/>
        <v>107.14285714285714</v>
      </c>
      <c r="K12" s="23">
        <f t="shared" si="4"/>
        <v>92.857142857142861</v>
      </c>
      <c r="L12" s="23">
        <f t="shared" si="5"/>
        <v>0</v>
      </c>
      <c r="M12" s="23">
        <f t="shared" si="6"/>
        <v>88.571428571428569</v>
      </c>
      <c r="N12" s="24"/>
      <c r="O12" s="23">
        <v>5</v>
      </c>
      <c r="P12" s="23">
        <v>6.5</v>
      </c>
      <c r="Q12" s="23"/>
      <c r="R12" s="23">
        <v>31</v>
      </c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s="25" customFormat="1" ht="12.75" x14ac:dyDescent="0.25">
      <c r="A13" s="20">
        <v>7</v>
      </c>
      <c r="B13" s="34" t="s">
        <v>64</v>
      </c>
      <c r="C13" s="35"/>
      <c r="D13" s="35">
        <v>75</v>
      </c>
      <c r="E13" s="35">
        <v>100</v>
      </c>
      <c r="F13" s="35"/>
      <c r="G13" s="9">
        <f t="shared" si="1"/>
        <v>175</v>
      </c>
      <c r="H13" s="23">
        <f t="shared" si="2"/>
        <v>164.6825396825397</v>
      </c>
      <c r="I13" s="24"/>
      <c r="J13" s="23">
        <f t="shared" si="3"/>
        <v>0</v>
      </c>
      <c r="K13" s="23">
        <f t="shared" si="4"/>
        <v>78.571428571428569</v>
      </c>
      <c r="L13" s="23">
        <f t="shared" si="5"/>
        <v>86.111111111111114</v>
      </c>
      <c r="M13" s="23">
        <f t="shared" si="6"/>
        <v>0</v>
      </c>
      <c r="N13" s="24"/>
      <c r="O13" s="23"/>
      <c r="P13" s="23">
        <v>5.5</v>
      </c>
      <c r="Q13" s="23">
        <v>15.5</v>
      </c>
      <c r="R13" s="23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s="25" customFormat="1" ht="12.75" x14ac:dyDescent="0.25">
      <c r="A14" s="20">
        <v>8</v>
      </c>
      <c r="B14" s="34" t="s">
        <v>23</v>
      </c>
      <c r="C14" s="35">
        <v>65</v>
      </c>
      <c r="D14" s="35">
        <v>75</v>
      </c>
      <c r="E14" s="35"/>
      <c r="F14" s="35"/>
      <c r="G14" s="9">
        <f t="shared" si="1"/>
        <v>140</v>
      </c>
      <c r="H14" s="23">
        <f t="shared" si="2"/>
        <v>107.14285714285714</v>
      </c>
      <c r="I14" s="24"/>
      <c r="J14" s="23">
        <f t="shared" si="3"/>
        <v>64.285714285714278</v>
      </c>
      <c r="K14" s="23">
        <f t="shared" si="4"/>
        <v>42.857142857142854</v>
      </c>
      <c r="L14" s="23">
        <f t="shared" si="5"/>
        <v>0</v>
      </c>
      <c r="M14" s="23">
        <f t="shared" si="6"/>
        <v>0</v>
      </c>
      <c r="N14" s="24"/>
      <c r="O14" s="23">
        <v>3</v>
      </c>
      <c r="P14" s="23">
        <v>3</v>
      </c>
      <c r="Q14" s="23"/>
      <c r="R14" s="23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s="25" customFormat="1" ht="12.75" x14ac:dyDescent="0.25">
      <c r="A15" s="20">
        <v>9</v>
      </c>
      <c r="B15" s="34" t="s">
        <v>160</v>
      </c>
      <c r="C15" s="35">
        <v>25</v>
      </c>
      <c r="D15" s="35"/>
      <c r="E15" s="35"/>
      <c r="F15" s="35">
        <v>100</v>
      </c>
      <c r="G15" s="9">
        <f t="shared" si="1"/>
        <v>125</v>
      </c>
      <c r="H15" s="23">
        <f t="shared" si="2"/>
        <v>91.428571428571431</v>
      </c>
      <c r="I15" s="24"/>
      <c r="J15" s="23">
        <f t="shared" si="3"/>
        <v>0</v>
      </c>
      <c r="K15" s="23">
        <f t="shared" si="4"/>
        <v>0</v>
      </c>
      <c r="L15" s="23">
        <f t="shared" si="5"/>
        <v>0</v>
      </c>
      <c r="M15" s="23">
        <f t="shared" si="6"/>
        <v>91.428571428571431</v>
      </c>
      <c r="N15" s="24"/>
      <c r="O15" s="23">
        <v>0</v>
      </c>
      <c r="P15" s="23"/>
      <c r="Q15" s="23"/>
      <c r="R15" s="23">
        <v>32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s="25" customFormat="1" ht="12.75" x14ac:dyDescent="0.25">
      <c r="A16" s="20">
        <v>10</v>
      </c>
      <c r="B16" s="34" t="s">
        <v>7</v>
      </c>
      <c r="C16" s="35">
        <v>45</v>
      </c>
      <c r="D16" s="35"/>
      <c r="E16" s="35">
        <v>40</v>
      </c>
      <c r="F16" s="35">
        <v>30</v>
      </c>
      <c r="G16" s="9">
        <f t="shared" si="1"/>
        <v>115</v>
      </c>
      <c r="H16" s="23">
        <f t="shared" si="2"/>
        <v>115.15873015873017</v>
      </c>
      <c r="I16" s="24"/>
      <c r="J16" s="23">
        <f t="shared" si="3"/>
        <v>42.857142857142854</v>
      </c>
      <c r="K16" s="23">
        <f t="shared" si="4"/>
        <v>0</v>
      </c>
      <c r="L16" s="23">
        <f t="shared" si="5"/>
        <v>19.444444444444446</v>
      </c>
      <c r="M16" s="23">
        <f t="shared" si="6"/>
        <v>52.857142857142861</v>
      </c>
      <c r="N16" s="24"/>
      <c r="O16" s="23">
        <v>2</v>
      </c>
      <c r="P16" s="23"/>
      <c r="Q16" s="23">
        <v>3.5</v>
      </c>
      <c r="R16" s="23">
        <v>18.5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s="25" customFormat="1" ht="12.75" x14ac:dyDescent="0.25">
      <c r="A17" s="20">
        <v>11</v>
      </c>
      <c r="B17" s="34" t="s">
        <v>157</v>
      </c>
      <c r="C17" s="35"/>
      <c r="D17" s="35"/>
      <c r="E17" s="35">
        <v>75</v>
      </c>
      <c r="F17" s="35"/>
      <c r="G17" s="9">
        <f t="shared" si="1"/>
        <v>75</v>
      </c>
      <c r="H17" s="23">
        <f t="shared" si="2"/>
        <v>50</v>
      </c>
      <c r="I17" s="24"/>
      <c r="J17" s="23">
        <f t="shared" si="3"/>
        <v>0</v>
      </c>
      <c r="K17" s="23">
        <f t="shared" si="4"/>
        <v>0</v>
      </c>
      <c r="L17" s="23">
        <f t="shared" si="5"/>
        <v>50</v>
      </c>
      <c r="M17" s="23">
        <f t="shared" si="6"/>
        <v>0</v>
      </c>
      <c r="N17" s="24"/>
      <c r="O17" s="23"/>
      <c r="P17" s="23"/>
      <c r="Q17" s="23">
        <v>9</v>
      </c>
      <c r="R17" s="23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s="25" customFormat="1" ht="12.75" x14ac:dyDescent="0.25">
      <c r="A18" s="20">
        <v>12</v>
      </c>
      <c r="B18" s="34" t="s">
        <v>161</v>
      </c>
      <c r="C18" s="35"/>
      <c r="D18" s="35">
        <v>75</v>
      </c>
      <c r="E18" s="35"/>
      <c r="F18" s="35"/>
      <c r="G18" s="9">
        <f t="shared" si="1"/>
        <v>75</v>
      </c>
      <c r="H18" s="23">
        <f t="shared" si="2"/>
        <v>42.857142857142854</v>
      </c>
      <c r="I18" s="24"/>
      <c r="J18" s="23">
        <f t="shared" si="3"/>
        <v>0</v>
      </c>
      <c r="K18" s="23">
        <f t="shared" si="4"/>
        <v>42.857142857142854</v>
      </c>
      <c r="L18" s="23">
        <f t="shared" si="5"/>
        <v>0</v>
      </c>
      <c r="M18" s="23">
        <f t="shared" si="6"/>
        <v>0</v>
      </c>
      <c r="N18" s="24"/>
      <c r="O18" s="23"/>
      <c r="P18" s="23">
        <v>3</v>
      </c>
      <c r="Q18" s="23"/>
      <c r="R18" s="23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25" customFormat="1" ht="12.75" x14ac:dyDescent="0.25">
      <c r="A19" s="20">
        <v>13</v>
      </c>
      <c r="B19" s="34" t="s">
        <v>162</v>
      </c>
      <c r="C19" s="35">
        <v>45</v>
      </c>
      <c r="D19" s="35"/>
      <c r="E19" s="35"/>
      <c r="F19" s="35">
        <v>10</v>
      </c>
      <c r="G19" s="9">
        <f t="shared" si="1"/>
        <v>55</v>
      </c>
      <c r="H19" s="23">
        <f t="shared" si="2"/>
        <v>87.142857142857139</v>
      </c>
      <c r="I19" s="24"/>
      <c r="J19" s="23">
        <f t="shared" si="3"/>
        <v>42.857142857142854</v>
      </c>
      <c r="K19" s="23">
        <f t="shared" si="4"/>
        <v>0</v>
      </c>
      <c r="L19" s="23">
        <f t="shared" si="5"/>
        <v>0</v>
      </c>
      <c r="M19" s="23">
        <f t="shared" si="6"/>
        <v>44.285714285714285</v>
      </c>
      <c r="N19" s="24"/>
      <c r="O19" s="23">
        <v>2</v>
      </c>
      <c r="P19" s="23"/>
      <c r="Q19" s="23"/>
      <c r="R19" s="23">
        <v>15.5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25" customFormat="1" ht="12.75" x14ac:dyDescent="0.25">
      <c r="A20" s="20">
        <v>14</v>
      </c>
      <c r="B20" s="34" t="s">
        <v>163</v>
      </c>
      <c r="C20" s="35">
        <v>25</v>
      </c>
      <c r="D20" s="35"/>
      <c r="E20" s="35"/>
      <c r="F20" s="35">
        <v>20</v>
      </c>
      <c r="G20" s="9">
        <f t="shared" si="1"/>
        <v>45</v>
      </c>
      <c r="H20" s="23">
        <f t="shared" si="2"/>
        <v>50</v>
      </c>
      <c r="I20" s="24"/>
      <c r="J20" s="23">
        <f t="shared" si="3"/>
        <v>0</v>
      </c>
      <c r="K20" s="23">
        <f t="shared" si="4"/>
        <v>0</v>
      </c>
      <c r="L20" s="23">
        <f t="shared" si="5"/>
        <v>0</v>
      </c>
      <c r="M20" s="23">
        <f t="shared" si="6"/>
        <v>50</v>
      </c>
      <c r="N20" s="24"/>
      <c r="O20" s="23">
        <v>0</v>
      </c>
      <c r="P20" s="23"/>
      <c r="Q20" s="23"/>
      <c r="R20" s="23">
        <v>17.5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s="25" customFormat="1" ht="12.75" x14ac:dyDescent="0.25">
      <c r="A21" s="20">
        <v>15</v>
      </c>
      <c r="B21" s="34" t="s">
        <v>164</v>
      </c>
      <c r="C21" s="35"/>
      <c r="D21" s="35">
        <v>30</v>
      </c>
      <c r="E21" s="35"/>
      <c r="F21" s="35"/>
      <c r="G21" s="9">
        <f t="shared" si="1"/>
        <v>30</v>
      </c>
      <c r="H21" s="23">
        <f t="shared" si="2"/>
        <v>28.571428571428569</v>
      </c>
      <c r="I21" s="24"/>
      <c r="J21" s="23">
        <f t="shared" si="3"/>
        <v>0</v>
      </c>
      <c r="K21" s="23">
        <f t="shared" si="4"/>
        <v>28.571428571428569</v>
      </c>
      <c r="L21" s="23">
        <f t="shared" si="5"/>
        <v>0</v>
      </c>
      <c r="M21" s="23">
        <f t="shared" si="6"/>
        <v>0</v>
      </c>
      <c r="N21" s="24"/>
      <c r="O21" s="23"/>
      <c r="P21" s="23">
        <v>2</v>
      </c>
      <c r="Q21" s="23"/>
      <c r="R21" s="23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s="25" customFormat="1" ht="12.75" x14ac:dyDescent="0.25">
      <c r="A22" s="20">
        <v>16</v>
      </c>
      <c r="B22" s="34" t="s">
        <v>141</v>
      </c>
      <c r="C22" s="35"/>
      <c r="D22" s="35">
        <v>15</v>
      </c>
      <c r="E22" s="35"/>
      <c r="F22" s="35"/>
      <c r="G22" s="9">
        <f t="shared" si="1"/>
        <v>15</v>
      </c>
      <c r="H22" s="23">
        <f t="shared" si="2"/>
        <v>21.428571428571427</v>
      </c>
      <c r="I22" s="24"/>
      <c r="J22" s="23">
        <f t="shared" si="3"/>
        <v>0</v>
      </c>
      <c r="K22" s="23">
        <f t="shared" si="4"/>
        <v>21.428571428571427</v>
      </c>
      <c r="L22" s="23">
        <f t="shared" si="5"/>
        <v>0</v>
      </c>
      <c r="M22" s="23">
        <f t="shared" si="6"/>
        <v>0</v>
      </c>
      <c r="N22" s="24"/>
      <c r="O22" s="23"/>
      <c r="P22" s="23">
        <v>1.5</v>
      </c>
      <c r="Q22" s="23"/>
      <c r="R22" s="23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s="25" customFormat="1" ht="12.75" x14ac:dyDescent="0.25">
      <c r="A23" s="20">
        <v>17</v>
      </c>
      <c r="B23" s="34" t="s">
        <v>165</v>
      </c>
      <c r="C23" s="35"/>
      <c r="D23" s="35"/>
      <c r="E23" s="35"/>
      <c r="F23" s="35">
        <v>0</v>
      </c>
      <c r="G23" s="9">
        <f t="shared" si="1"/>
        <v>0</v>
      </c>
      <c r="H23" s="23">
        <f t="shared" si="2"/>
        <v>31.428571428571427</v>
      </c>
      <c r="I23" s="24"/>
      <c r="J23" s="23">
        <f t="shared" si="3"/>
        <v>0</v>
      </c>
      <c r="K23" s="23">
        <f t="shared" si="4"/>
        <v>0</v>
      </c>
      <c r="L23" s="23">
        <f t="shared" si="5"/>
        <v>0</v>
      </c>
      <c r="M23" s="23">
        <f t="shared" si="6"/>
        <v>31.428571428571427</v>
      </c>
      <c r="N23" s="24"/>
      <c r="O23" s="23"/>
      <c r="P23" s="23"/>
      <c r="Q23" s="23"/>
      <c r="R23" s="23">
        <v>11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s="25" customFormat="1" ht="12.75" x14ac:dyDescent="0.25">
      <c r="A24" s="20">
        <v>18</v>
      </c>
      <c r="B24" s="34" t="s">
        <v>166</v>
      </c>
      <c r="C24" s="35"/>
      <c r="D24" s="35"/>
      <c r="E24" s="35"/>
      <c r="F24" s="35">
        <v>0</v>
      </c>
      <c r="G24" s="9">
        <f t="shared" si="1"/>
        <v>0</v>
      </c>
      <c r="H24" s="23">
        <f t="shared" si="2"/>
        <v>20</v>
      </c>
      <c r="I24" s="24"/>
      <c r="J24" s="23">
        <f t="shared" si="3"/>
        <v>0</v>
      </c>
      <c r="K24" s="23">
        <f t="shared" si="4"/>
        <v>0</v>
      </c>
      <c r="L24" s="23">
        <f t="shared" si="5"/>
        <v>0</v>
      </c>
      <c r="M24" s="23">
        <f t="shared" si="6"/>
        <v>20</v>
      </c>
      <c r="N24" s="24"/>
      <c r="O24" s="23"/>
      <c r="P24" s="23"/>
      <c r="Q24" s="23"/>
      <c r="R24" s="23">
        <v>7</v>
      </c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s="25" customFormat="1" ht="12.75" x14ac:dyDescent="0.25">
      <c r="A25" s="20">
        <v>19</v>
      </c>
      <c r="B25" s="34" t="s">
        <v>167</v>
      </c>
      <c r="C25" s="35"/>
      <c r="D25" s="35"/>
      <c r="E25" s="35"/>
      <c r="F25" s="35">
        <v>0</v>
      </c>
      <c r="G25" s="9">
        <f t="shared" si="1"/>
        <v>0</v>
      </c>
      <c r="H25" s="23">
        <f t="shared" si="2"/>
        <v>14.285714285714285</v>
      </c>
      <c r="I25" s="24"/>
      <c r="J25" s="23">
        <f t="shared" si="3"/>
        <v>0</v>
      </c>
      <c r="K25" s="23">
        <f t="shared" si="4"/>
        <v>0</v>
      </c>
      <c r="L25" s="23">
        <f t="shared" si="5"/>
        <v>0</v>
      </c>
      <c r="M25" s="23">
        <f t="shared" si="6"/>
        <v>14.285714285714285</v>
      </c>
      <c r="N25" s="24"/>
      <c r="O25" s="23"/>
      <c r="P25" s="23"/>
      <c r="Q25" s="23"/>
      <c r="R25" s="23">
        <v>5</v>
      </c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</row>
    <row r="26" spans="1:36" s="25" customFormat="1" ht="12.75" x14ac:dyDescent="0.25">
      <c r="C26" s="24"/>
      <c r="D26" s="24"/>
      <c r="E26" s="24"/>
      <c r="F26" s="24"/>
      <c r="G26" s="10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</row>
    <row r="27" spans="1:36" s="19" customFormat="1" ht="14.25" x14ac:dyDescent="0.25">
      <c r="B27" s="19" t="s">
        <v>19</v>
      </c>
      <c r="C27" s="27"/>
      <c r="D27" s="27"/>
      <c r="E27" s="27"/>
      <c r="F27" s="27"/>
      <c r="G27" s="28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</row>
    <row r="29" spans="1:36" ht="14.25" x14ac:dyDescent="0.25">
      <c r="B29" s="30" t="s">
        <v>45</v>
      </c>
      <c r="C29" s="16" t="s">
        <v>24</v>
      </c>
      <c r="D29" s="16" t="s">
        <v>25</v>
      </c>
      <c r="E29" s="16" t="s">
        <v>26</v>
      </c>
      <c r="F29" s="16" t="s">
        <v>27</v>
      </c>
      <c r="G29" s="16" t="s">
        <v>28</v>
      </c>
      <c r="H29" s="16" t="s">
        <v>29</v>
      </c>
    </row>
    <row r="30" spans="1:36" ht="14.25" x14ac:dyDescent="0.25">
      <c r="B30" s="30" t="s">
        <v>316</v>
      </c>
      <c r="C30" s="16">
        <v>150</v>
      </c>
      <c r="D30" s="16">
        <v>125</v>
      </c>
      <c r="E30" s="16">
        <v>100</v>
      </c>
      <c r="F30" s="16">
        <v>90</v>
      </c>
      <c r="G30" s="16">
        <v>80</v>
      </c>
      <c r="H30" s="16">
        <v>70</v>
      </c>
    </row>
    <row r="31" spans="1:36" ht="14.25" x14ac:dyDescent="0.25">
      <c r="B31" s="30" t="s">
        <v>320</v>
      </c>
      <c r="C31" s="16">
        <v>100</v>
      </c>
      <c r="D31" s="16">
        <v>90</v>
      </c>
      <c r="E31" s="16">
        <v>80</v>
      </c>
      <c r="F31" s="16">
        <v>70</v>
      </c>
      <c r="G31" s="16">
        <v>60</v>
      </c>
      <c r="H31" s="16">
        <v>50</v>
      </c>
    </row>
    <row r="32" spans="1:36" ht="14.25" x14ac:dyDescent="0.25">
      <c r="B32" s="30" t="s">
        <v>318</v>
      </c>
      <c r="C32" s="16">
        <v>100</v>
      </c>
      <c r="D32" s="16">
        <v>90</v>
      </c>
      <c r="E32" s="16">
        <v>80</v>
      </c>
      <c r="F32" s="16">
        <v>70</v>
      </c>
      <c r="G32" s="16">
        <v>60</v>
      </c>
      <c r="H32" s="16">
        <v>50</v>
      </c>
    </row>
    <row r="33" spans="2:8" ht="14.25" x14ac:dyDescent="0.25">
      <c r="B33" s="30" t="s">
        <v>319</v>
      </c>
      <c r="C33" s="16">
        <v>100</v>
      </c>
      <c r="D33" s="16">
        <v>90</v>
      </c>
      <c r="E33" s="16">
        <v>80</v>
      </c>
      <c r="F33" s="16">
        <v>70</v>
      </c>
      <c r="G33" s="16">
        <v>60</v>
      </c>
      <c r="H33" s="16">
        <v>50</v>
      </c>
    </row>
    <row r="34" spans="2:8" ht="14.25" x14ac:dyDescent="0.25">
      <c r="B34" s="31"/>
      <c r="C34" s="32"/>
      <c r="D34" s="32"/>
      <c r="E34" s="33"/>
      <c r="F34" s="33"/>
      <c r="G34" s="33"/>
      <c r="H34" s="15"/>
    </row>
    <row r="35" spans="2:8" ht="14.25" x14ac:dyDescent="0.25">
      <c r="B35" s="30" t="s">
        <v>45</v>
      </c>
      <c r="C35" s="16" t="s">
        <v>30</v>
      </c>
      <c r="D35" s="16" t="s">
        <v>31</v>
      </c>
      <c r="E35" s="16" t="s">
        <v>32</v>
      </c>
      <c r="F35" s="16" t="s">
        <v>33</v>
      </c>
      <c r="G35" s="16" t="s">
        <v>34</v>
      </c>
      <c r="H35" s="16" t="s">
        <v>35</v>
      </c>
    </row>
    <row r="36" spans="2:8" ht="14.25" x14ac:dyDescent="0.25">
      <c r="B36" s="30" t="s">
        <v>316</v>
      </c>
      <c r="C36" s="16">
        <v>60</v>
      </c>
      <c r="D36" s="16">
        <v>50</v>
      </c>
      <c r="E36" s="16">
        <v>40</v>
      </c>
      <c r="F36" s="16">
        <v>30</v>
      </c>
      <c r="G36" s="16">
        <v>20</v>
      </c>
      <c r="H36" s="16">
        <v>10</v>
      </c>
    </row>
    <row r="37" spans="2:8" ht="14.25" x14ac:dyDescent="0.25">
      <c r="B37" s="30" t="s">
        <v>320</v>
      </c>
      <c r="C37" s="16">
        <v>40</v>
      </c>
      <c r="D37" s="16">
        <v>30</v>
      </c>
      <c r="E37" s="16">
        <v>20</v>
      </c>
      <c r="F37" s="16">
        <v>10</v>
      </c>
      <c r="G37" s="16">
        <v>0</v>
      </c>
      <c r="H37" s="16">
        <v>0</v>
      </c>
    </row>
    <row r="38" spans="2:8" ht="14.25" x14ac:dyDescent="0.25">
      <c r="B38" s="30" t="s">
        <v>318</v>
      </c>
      <c r="C38" s="16">
        <v>40</v>
      </c>
      <c r="D38" s="16">
        <v>30</v>
      </c>
      <c r="E38" s="16">
        <v>20</v>
      </c>
      <c r="F38" s="16">
        <v>10</v>
      </c>
      <c r="G38" s="16">
        <v>0</v>
      </c>
      <c r="H38" s="16">
        <v>0</v>
      </c>
    </row>
    <row r="39" spans="2:8" ht="14.25" x14ac:dyDescent="0.25">
      <c r="B39" s="30" t="s">
        <v>319</v>
      </c>
      <c r="C39" s="16">
        <v>40</v>
      </c>
      <c r="D39" s="16">
        <v>30</v>
      </c>
      <c r="E39" s="16">
        <v>20</v>
      </c>
      <c r="F39" s="16">
        <v>10</v>
      </c>
      <c r="G39" s="16">
        <v>0</v>
      </c>
      <c r="H39" s="16">
        <v>0</v>
      </c>
    </row>
    <row r="40" spans="2:8" x14ac:dyDescent="0.25">
      <c r="C40" s="4"/>
      <c r="D40" s="4"/>
    </row>
    <row r="41" spans="2:8" x14ac:dyDescent="0.25">
      <c r="D41" s="4"/>
    </row>
    <row r="42" spans="2:8" x14ac:dyDescent="0.25">
      <c r="B42" s="1" t="s">
        <v>86</v>
      </c>
      <c r="D42" s="4"/>
    </row>
    <row r="43" spans="2:8" x14ac:dyDescent="0.25">
      <c r="B43" s="1" t="s">
        <v>67</v>
      </c>
      <c r="D43" s="4"/>
    </row>
    <row r="44" spans="2:8" x14ac:dyDescent="0.25">
      <c r="B44" s="1"/>
      <c r="D44" s="4"/>
    </row>
  </sheetData>
  <mergeCells count="1">
    <mergeCell ref="A10:H10"/>
  </mergeCells>
  <phoneticPr fontId="14" type="noConversion"/>
  <pageMargins left="0.75" right="0.56000000000000005" top="1" bottom="1" header="0.5" footer="0.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J38"/>
  <sheetViews>
    <sheetView workbookViewId="0">
      <selection activeCell="H1" sqref="H1"/>
    </sheetView>
  </sheetViews>
  <sheetFormatPr defaultRowHeight="15" x14ac:dyDescent="0.25"/>
  <cols>
    <col min="1" max="1" width="4.625" style="4" customWidth="1"/>
    <col min="2" max="2" width="20.625" style="4" customWidth="1"/>
    <col min="3" max="6" width="9.625" style="5" customWidth="1"/>
    <col min="7" max="7" width="9.625" style="2" customWidth="1"/>
    <col min="8" max="8" width="9.125" style="5" customWidth="1"/>
    <col min="9" max="36" width="9" style="5"/>
    <col min="37" max="16384" width="9" style="4"/>
  </cols>
  <sheetData>
    <row r="1" spans="1:36" x14ac:dyDescent="0.25">
      <c r="A1" s="1" t="s">
        <v>187</v>
      </c>
    </row>
    <row r="2" spans="1:36" x14ac:dyDescent="0.25">
      <c r="A2" s="1" t="s">
        <v>63</v>
      </c>
    </row>
    <row r="3" spans="1:36" x14ac:dyDescent="0.25">
      <c r="O3" s="5">
        <v>7</v>
      </c>
      <c r="P3" s="5">
        <v>5</v>
      </c>
      <c r="Q3" s="5">
        <v>24</v>
      </c>
      <c r="R3" s="5">
        <v>45</v>
      </c>
    </row>
    <row r="4" spans="1:36" s="12" customFormat="1" ht="12.75" x14ac:dyDescent="0.25">
      <c r="A4" s="9" t="s">
        <v>36</v>
      </c>
      <c r="B4" s="36" t="s">
        <v>37</v>
      </c>
      <c r="C4" s="9" t="s">
        <v>38</v>
      </c>
      <c r="D4" s="9" t="s">
        <v>39</v>
      </c>
      <c r="E4" s="9" t="s">
        <v>40</v>
      </c>
      <c r="F4" s="9" t="s">
        <v>41</v>
      </c>
      <c r="G4" s="9" t="s">
        <v>1</v>
      </c>
      <c r="H4" s="9" t="s">
        <v>227</v>
      </c>
      <c r="J4" s="11" t="s">
        <v>38</v>
      </c>
      <c r="K4" s="11" t="s">
        <v>39</v>
      </c>
      <c r="L4" s="11" t="s">
        <v>40</v>
      </c>
      <c r="M4" s="11" t="s">
        <v>41</v>
      </c>
      <c r="N4" s="10"/>
      <c r="O4" s="9" t="s">
        <v>38</v>
      </c>
      <c r="P4" s="11" t="s">
        <v>39</v>
      </c>
      <c r="Q4" s="9" t="s">
        <v>40</v>
      </c>
      <c r="R4" s="9" t="s">
        <v>41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x14ac:dyDescent="0.25">
      <c r="A5" s="16">
        <v>1</v>
      </c>
      <c r="B5" s="30" t="s">
        <v>11</v>
      </c>
      <c r="C5" s="16">
        <v>30</v>
      </c>
      <c r="D5" s="16">
        <v>20</v>
      </c>
      <c r="E5" s="16">
        <v>20</v>
      </c>
      <c r="F5" s="16">
        <v>20</v>
      </c>
      <c r="G5" s="17">
        <f t="shared" ref="G5:G12" si="0">SUM(C5:F5)</f>
        <v>90</v>
      </c>
      <c r="H5" s="18">
        <f t="shared" ref="H5:H12" si="1">SUM(J5:M5)</f>
        <v>387.02380952380952</v>
      </c>
      <c r="J5" s="18">
        <f t="shared" ref="J5:J12" si="2">O5/O$3*150</f>
        <v>117.85714285714286</v>
      </c>
      <c r="K5" s="18">
        <f t="shared" ref="K5:M12" si="3">P5/P$3*100</f>
        <v>90</v>
      </c>
      <c r="L5" s="18">
        <f t="shared" si="3"/>
        <v>95.833333333333343</v>
      </c>
      <c r="M5" s="18">
        <f t="shared" si="3"/>
        <v>83.333333333333343</v>
      </c>
      <c r="O5" s="18">
        <v>5.5</v>
      </c>
      <c r="P5" s="18">
        <v>4.5</v>
      </c>
      <c r="Q5" s="18">
        <v>23</v>
      </c>
      <c r="R5" s="18">
        <v>37.5</v>
      </c>
    </row>
    <row r="6" spans="1:36" x14ac:dyDescent="0.25">
      <c r="A6" s="16">
        <v>2</v>
      </c>
      <c r="B6" s="30" t="s">
        <v>3</v>
      </c>
      <c r="C6" s="16">
        <v>22</v>
      </c>
      <c r="D6" s="16">
        <v>15</v>
      </c>
      <c r="E6" s="16">
        <v>18</v>
      </c>
      <c r="F6" s="16">
        <v>14</v>
      </c>
      <c r="G6" s="17">
        <f t="shared" si="0"/>
        <v>69</v>
      </c>
      <c r="H6" s="18">
        <f t="shared" si="1"/>
        <v>285.61507936507934</v>
      </c>
      <c r="J6" s="18">
        <f t="shared" si="2"/>
        <v>107.14285714285714</v>
      </c>
      <c r="K6" s="18">
        <f t="shared" si="3"/>
        <v>60</v>
      </c>
      <c r="L6" s="18">
        <f t="shared" si="3"/>
        <v>56.25</v>
      </c>
      <c r="M6" s="18">
        <f t="shared" si="3"/>
        <v>62.222222222222221</v>
      </c>
      <c r="O6" s="18">
        <v>5</v>
      </c>
      <c r="P6" s="18">
        <v>3</v>
      </c>
      <c r="Q6" s="18">
        <v>13.5</v>
      </c>
      <c r="R6" s="18">
        <v>28</v>
      </c>
    </row>
    <row r="7" spans="1:36" x14ac:dyDescent="0.25">
      <c r="A7" s="16">
        <v>3</v>
      </c>
      <c r="B7" s="30" t="s">
        <v>10</v>
      </c>
      <c r="C7" s="16">
        <v>22</v>
      </c>
      <c r="D7" s="16">
        <v>15</v>
      </c>
      <c r="E7" s="16">
        <v>16</v>
      </c>
      <c r="F7" s="16">
        <v>16</v>
      </c>
      <c r="G7" s="17">
        <f t="shared" si="0"/>
        <v>69</v>
      </c>
      <c r="H7" s="18">
        <f t="shared" si="1"/>
        <v>279.78174603174602</v>
      </c>
      <c r="J7" s="18">
        <f t="shared" si="2"/>
        <v>107.14285714285714</v>
      </c>
      <c r="K7" s="18">
        <f t="shared" si="3"/>
        <v>60</v>
      </c>
      <c r="L7" s="18">
        <f t="shared" si="3"/>
        <v>43.75</v>
      </c>
      <c r="M7" s="18">
        <f t="shared" si="3"/>
        <v>68.888888888888886</v>
      </c>
      <c r="O7" s="18">
        <v>5</v>
      </c>
      <c r="P7" s="18">
        <v>3</v>
      </c>
      <c r="Q7" s="18">
        <v>10.5</v>
      </c>
      <c r="R7" s="18">
        <v>31</v>
      </c>
    </row>
    <row r="8" spans="1:36" x14ac:dyDescent="0.25">
      <c r="A8" s="16">
        <v>4</v>
      </c>
      <c r="B8" s="30" t="s">
        <v>4</v>
      </c>
      <c r="C8" s="16">
        <v>18</v>
      </c>
      <c r="D8" s="16">
        <v>8</v>
      </c>
      <c r="E8" s="16">
        <v>12</v>
      </c>
      <c r="F8" s="16">
        <v>12</v>
      </c>
      <c r="G8" s="17">
        <f t="shared" si="0"/>
        <v>50</v>
      </c>
      <c r="H8" s="18">
        <f t="shared" si="1"/>
        <v>227.53968253968253</v>
      </c>
      <c r="J8" s="18">
        <f t="shared" si="2"/>
        <v>96.428571428571431</v>
      </c>
      <c r="K8" s="18">
        <f t="shared" si="3"/>
        <v>40</v>
      </c>
      <c r="L8" s="18">
        <f t="shared" si="3"/>
        <v>33.333333333333329</v>
      </c>
      <c r="M8" s="18">
        <f t="shared" si="3"/>
        <v>57.777777777777771</v>
      </c>
      <c r="O8" s="18">
        <v>4.5</v>
      </c>
      <c r="P8" s="18">
        <v>2</v>
      </c>
      <c r="Q8" s="18">
        <v>8</v>
      </c>
      <c r="R8" s="18">
        <v>26</v>
      </c>
    </row>
    <row r="9" spans="1:36" x14ac:dyDescent="0.25">
      <c r="A9" s="16">
        <v>5</v>
      </c>
      <c r="B9" s="30" t="s">
        <v>6</v>
      </c>
      <c r="C9" s="16">
        <v>16</v>
      </c>
      <c r="D9" s="16">
        <v>18</v>
      </c>
      <c r="E9" s="16">
        <v>8</v>
      </c>
      <c r="F9" s="16">
        <v>7</v>
      </c>
      <c r="G9" s="17">
        <f t="shared" si="0"/>
        <v>49</v>
      </c>
      <c r="H9" s="18">
        <f t="shared" si="1"/>
        <v>204.46428571428572</v>
      </c>
      <c r="J9" s="18">
        <f t="shared" si="2"/>
        <v>85.714285714285708</v>
      </c>
      <c r="K9" s="18">
        <f t="shared" si="3"/>
        <v>70</v>
      </c>
      <c r="L9" s="18">
        <f t="shared" si="3"/>
        <v>18.75</v>
      </c>
      <c r="M9" s="18">
        <f t="shared" si="3"/>
        <v>30</v>
      </c>
      <c r="O9" s="18">
        <v>4</v>
      </c>
      <c r="P9" s="18">
        <v>3.5</v>
      </c>
      <c r="Q9" s="18">
        <v>4.5</v>
      </c>
      <c r="R9" s="18">
        <v>13.5</v>
      </c>
    </row>
    <row r="10" spans="1:36" x14ac:dyDescent="0.25">
      <c r="A10" s="16">
        <v>6</v>
      </c>
      <c r="B10" s="30" t="s">
        <v>5</v>
      </c>
      <c r="C10" s="16">
        <v>14</v>
      </c>
      <c r="D10" s="16">
        <v>8</v>
      </c>
      <c r="E10" s="16">
        <v>14</v>
      </c>
      <c r="F10" s="16">
        <v>10</v>
      </c>
      <c r="G10" s="17">
        <f t="shared" si="0"/>
        <v>46</v>
      </c>
      <c r="H10" s="18">
        <f t="shared" si="1"/>
        <v>197.06349206349208</v>
      </c>
      <c r="J10" s="18">
        <f t="shared" si="2"/>
        <v>64.285714285714278</v>
      </c>
      <c r="K10" s="18">
        <f t="shared" si="3"/>
        <v>40</v>
      </c>
      <c r="L10" s="18">
        <f t="shared" si="3"/>
        <v>41.666666666666671</v>
      </c>
      <c r="M10" s="18">
        <f t="shared" si="3"/>
        <v>51.111111111111107</v>
      </c>
      <c r="O10" s="18">
        <v>3</v>
      </c>
      <c r="P10" s="18">
        <v>2</v>
      </c>
      <c r="Q10" s="18">
        <v>10</v>
      </c>
      <c r="R10" s="18">
        <v>23</v>
      </c>
    </row>
    <row r="11" spans="1:36" x14ac:dyDescent="0.25">
      <c r="A11" s="16">
        <v>7</v>
      </c>
      <c r="B11" s="30" t="s">
        <v>17</v>
      </c>
      <c r="C11" s="16">
        <v>7</v>
      </c>
      <c r="D11" s="16">
        <v>8</v>
      </c>
      <c r="E11" s="16">
        <v>10</v>
      </c>
      <c r="F11" s="16">
        <v>7</v>
      </c>
      <c r="G11" s="17">
        <f t="shared" si="0"/>
        <v>32</v>
      </c>
      <c r="H11" s="18">
        <f t="shared" si="1"/>
        <v>139.9404761904762</v>
      </c>
      <c r="J11" s="18">
        <f t="shared" si="2"/>
        <v>42.857142857142854</v>
      </c>
      <c r="K11" s="18">
        <f t="shared" si="3"/>
        <v>40</v>
      </c>
      <c r="L11" s="18">
        <f t="shared" si="3"/>
        <v>27.083333333333332</v>
      </c>
      <c r="M11" s="18">
        <f t="shared" si="3"/>
        <v>30</v>
      </c>
      <c r="O11" s="18">
        <v>2</v>
      </c>
      <c r="P11" s="18">
        <v>2</v>
      </c>
      <c r="Q11" s="18">
        <v>6.5</v>
      </c>
      <c r="R11" s="18">
        <v>13.5</v>
      </c>
    </row>
    <row r="12" spans="1:36" x14ac:dyDescent="0.25">
      <c r="A12" s="16">
        <v>8</v>
      </c>
      <c r="B12" s="30" t="s">
        <v>7</v>
      </c>
      <c r="C12" s="16">
        <v>7</v>
      </c>
      <c r="D12" s="16">
        <v>8</v>
      </c>
      <c r="E12" s="16">
        <v>6</v>
      </c>
      <c r="F12" s="16">
        <v>4</v>
      </c>
      <c r="G12" s="17">
        <f t="shared" si="0"/>
        <v>25</v>
      </c>
      <c r="H12" s="18">
        <f t="shared" si="1"/>
        <v>118.96825396825398</v>
      </c>
      <c r="J12" s="18">
        <f t="shared" si="2"/>
        <v>42.857142857142854</v>
      </c>
      <c r="K12" s="18">
        <f t="shared" si="3"/>
        <v>40</v>
      </c>
      <c r="L12" s="18">
        <f t="shared" si="3"/>
        <v>8.3333333333333321</v>
      </c>
      <c r="M12" s="18">
        <f t="shared" si="3"/>
        <v>27.777777777777779</v>
      </c>
      <c r="O12" s="18">
        <v>2</v>
      </c>
      <c r="P12" s="18">
        <v>2</v>
      </c>
      <c r="Q12" s="18">
        <v>2</v>
      </c>
      <c r="R12" s="18">
        <v>12.5</v>
      </c>
    </row>
    <row r="14" spans="1:36" ht="15.75" x14ac:dyDescent="0.25">
      <c r="A14" s="47" t="s">
        <v>49</v>
      </c>
      <c r="B14" s="48"/>
      <c r="C14" s="48"/>
      <c r="D14" s="48"/>
      <c r="E14" s="48"/>
      <c r="F14" s="48"/>
      <c r="G14" s="48"/>
      <c r="H14" s="48"/>
    </row>
    <row r="15" spans="1:36" s="25" customFormat="1" ht="12.75" x14ac:dyDescent="0.25">
      <c r="A15" s="20">
        <v>9</v>
      </c>
      <c r="B15" s="34" t="s">
        <v>64</v>
      </c>
      <c r="C15" s="35"/>
      <c r="D15" s="35"/>
      <c r="E15" s="35"/>
      <c r="F15" s="35">
        <v>18</v>
      </c>
      <c r="G15" s="9">
        <f>SUM(C15:F15)</f>
        <v>18</v>
      </c>
      <c r="H15" s="23">
        <f>SUM(J15:M15)</f>
        <v>78.888888888888886</v>
      </c>
      <c r="I15" s="24"/>
      <c r="J15" s="23">
        <f>O15/O$3*150</f>
        <v>0</v>
      </c>
      <c r="K15" s="23">
        <f t="shared" ref="K15:M19" si="4">P15/P$3*100</f>
        <v>0</v>
      </c>
      <c r="L15" s="23">
        <f t="shared" si="4"/>
        <v>0</v>
      </c>
      <c r="M15" s="23">
        <f t="shared" si="4"/>
        <v>78.888888888888886</v>
      </c>
      <c r="N15" s="24"/>
      <c r="O15" s="23"/>
      <c r="P15" s="23"/>
      <c r="Q15" s="23"/>
      <c r="R15" s="23">
        <v>35.5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s="25" customFormat="1" ht="12.75" x14ac:dyDescent="0.25">
      <c r="A16" s="20">
        <v>10</v>
      </c>
      <c r="B16" s="34" t="s">
        <v>23</v>
      </c>
      <c r="C16" s="35">
        <v>12</v>
      </c>
      <c r="D16" s="35">
        <v>2</v>
      </c>
      <c r="E16" s="35"/>
      <c r="F16" s="35"/>
      <c r="G16" s="9">
        <f>SUM(C16:F16)</f>
        <v>14</v>
      </c>
      <c r="H16" s="23">
        <f>SUM(J16:M16)</f>
        <v>53.571428571428569</v>
      </c>
      <c r="I16" s="24"/>
      <c r="J16" s="23">
        <f>O16/O$3*150</f>
        <v>53.571428571428569</v>
      </c>
      <c r="K16" s="23">
        <f t="shared" si="4"/>
        <v>0</v>
      </c>
      <c r="L16" s="23">
        <f t="shared" si="4"/>
        <v>0</v>
      </c>
      <c r="M16" s="23">
        <f t="shared" si="4"/>
        <v>0</v>
      </c>
      <c r="N16" s="24"/>
      <c r="O16" s="23">
        <v>2.5</v>
      </c>
      <c r="P16" s="23">
        <v>0</v>
      </c>
      <c r="Q16" s="23"/>
      <c r="R16" s="23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s="25" customFormat="1" ht="12.75" x14ac:dyDescent="0.25">
      <c r="A17" s="20">
        <v>11</v>
      </c>
      <c r="B17" s="34" t="s">
        <v>20</v>
      </c>
      <c r="C17" s="35"/>
      <c r="D17" s="35">
        <v>8</v>
      </c>
      <c r="E17" s="35">
        <v>4</v>
      </c>
      <c r="F17" s="35"/>
      <c r="G17" s="9">
        <f>SUM(C17:F17)</f>
        <v>12</v>
      </c>
      <c r="H17" s="23">
        <f>SUM(J17:M17)</f>
        <v>40</v>
      </c>
      <c r="I17" s="24"/>
      <c r="J17" s="23">
        <f>O17/O$3*150</f>
        <v>0</v>
      </c>
      <c r="K17" s="23">
        <f t="shared" si="4"/>
        <v>40</v>
      </c>
      <c r="L17" s="23">
        <f t="shared" si="4"/>
        <v>0</v>
      </c>
      <c r="M17" s="23">
        <f t="shared" si="4"/>
        <v>0</v>
      </c>
      <c r="N17" s="24"/>
      <c r="O17" s="23"/>
      <c r="P17" s="23">
        <v>2</v>
      </c>
      <c r="Q17" s="23">
        <v>0</v>
      </c>
      <c r="R17" s="23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s="25" customFormat="1" ht="12.75" x14ac:dyDescent="0.25">
      <c r="A18" s="20">
        <v>12</v>
      </c>
      <c r="B18" s="34" t="s">
        <v>65</v>
      </c>
      <c r="C18" s="35">
        <v>10</v>
      </c>
      <c r="D18" s="35"/>
      <c r="E18" s="35"/>
      <c r="F18" s="35"/>
      <c r="G18" s="9">
        <f>SUM(C18:F18)</f>
        <v>10</v>
      </c>
      <c r="H18" s="23">
        <f>SUM(J18:M18)</f>
        <v>53.571428571428569</v>
      </c>
      <c r="I18" s="24"/>
      <c r="J18" s="23">
        <f>O18/O$3*150</f>
        <v>53.571428571428569</v>
      </c>
      <c r="K18" s="23">
        <f t="shared" si="4"/>
        <v>0</v>
      </c>
      <c r="L18" s="23">
        <f t="shared" si="4"/>
        <v>0</v>
      </c>
      <c r="M18" s="23">
        <f t="shared" si="4"/>
        <v>0</v>
      </c>
      <c r="N18" s="24"/>
      <c r="O18" s="23">
        <v>2.5</v>
      </c>
      <c r="P18" s="23"/>
      <c r="Q18" s="23"/>
      <c r="R18" s="23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25" customFormat="1" ht="12.75" x14ac:dyDescent="0.25">
      <c r="A19" s="20">
        <v>13</v>
      </c>
      <c r="B19" s="34" t="s">
        <v>66</v>
      </c>
      <c r="C19" s="35">
        <v>4</v>
      </c>
      <c r="D19" s="35"/>
      <c r="E19" s="35"/>
      <c r="F19" s="35">
        <v>2</v>
      </c>
      <c r="G19" s="9">
        <f>SUM(C19:F19)</f>
        <v>6</v>
      </c>
      <c r="H19" s="23">
        <f>SUM(J19:M19)</f>
        <v>10</v>
      </c>
      <c r="I19" s="24"/>
      <c r="J19" s="23">
        <f>O19/O$3*150</f>
        <v>0</v>
      </c>
      <c r="K19" s="23">
        <f t="shared" si="4"/>
        <v>0</v>
      </c>
      <c r="L19" s="23">
        <f t="shared" si="4"/>
        <v>0</v>
      </c>
      <c r="M19" s="23">
        <f t="shared" si="4"/>
        <v>10</v>
      </c>
      <c r="N19" s="24"/>
      <c r="O19" s="23">
        <v>0</v>
      </c>
      <c r="P19" s="23"/>
      <c r="Q19" s="23"/>
      <c r="R19" s="23">
        <v>4.5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25" customFormat="1" ht="12.75" x14ac:dyDescent="0.25">
      <c r="C20" s="24"/>
      <c r="D20" s="24"/>
      <c r="E20" s="24"/>
      <c r="F20" s="24"/>
      <c r="G20" s="10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s="19" customFormat="1" ht="14.25" x14ac:dyDescent="0.25">
      <c r="B21" s="19" t="s">
        <v>19</v>
      </c>
      <c r="C21" s="27"/>
      <c r="D21" s="27"/>
      <c r="E21" s="27"/>
      <c r="F21" s="27"/>
      <c r="G21" s="28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</row>
    <row r="23" spans="1:36" ht="14.25" x14ac:dyDescent="0.25">
      <c r="B23" s="30" t="s">
        <v>45</v>
      </c>
      <c r="C23" s="16" t="s">
        <v>24</v>
      </c>
      <c r="D23" s="16" t="s">
        <v>25</v>
      </c>
      <c r="E23" s="16" t="s">
        <v>26</v>
      </c>
      <c r="F23" s="16" t="s">
        <v>27</v>
      </c>
      <c r="G23" s="16" t="s">
        <v>28</v>
      </c>
      <c r="H23" s="16" t="s">
        <v>29</v>
      </c>
    </row>
    <row r="24" spans="1:36" ht="14.25" x14ac:dyDescent="0.25">
      <c r="B24" s="30" t="s">
        <v>316</v>
      </c>
      <c r="C24" s="16">
        <v>30</v>
      </c>
      <c r="D24" s="16">
        <v>24</v>
      </c>
      <c r="E24" s="16">
        <v>20</v>
      </c>
      <c r="F24" s="16">
        <v>18</v>
      </c>
      <c r="G24" s="16">
        <v>16</v>
      </c>
      <c r="H24" s="16">
        <v>14</v>
      </c>
    </row>
    <row r="25" spans="1:36" ht="14.25" x14ac:dyDescent="0.25">
      <c r="B25" s="30" t="s">
        <v>320</v>
      </c>
      <c r="C25" s="16">
        <v>20</v>
      </c>
      <c r="D25" s="16">
        <v>18</v>
      </c>
      <c r="E25" s="16">
        <v>16</v>
      </c>
      <c r="F25" s="16">
        <v>14</v>
      </c>
      <c r="G25" s="16">
        <v>12</v>
      </c>
      <c r="H25" s="16">
        <v>10</v>
      </c>
    </row>
    <row r="26" spans="1:36" ht="14.25" x14ac:dyDescent="0.25">
      <c r="B26" s="30" t="s">
        <v>318</v>
      </c>
      <c r="C26" s="16">
        <v>20</v>
      </c>
      <c r="D26" s="16">
        <v>18</v>
      </c>
      <c r="E26" s="16">
        <v>16</v>
      </c>
      <c r="F26" s="16">
        <v>14</v>
      </c>
      <c r="G26" s="16">
        <v>12</v>
      </c>
      <c r="H26" s="16">
        <v>10</v>
      </c>
    </row>
    <row r="27" spans="1:36" ht="14.25" x14ac:dyDescent="0.25">
      <c r="B27" s="30" t="s">
        <v>319</v>
      </c>
      <c r="C27" s="16">
        <v>20</v>
      </c>
      <c r="D27" s="16">
        <v>18</v>
      </c>
      <c r="E27" s="16">
        <v>16</v>
      </c>
      <c r="F27" s="16">
        <v>14</v>
      </c>
      <c r="G27" s="16">
        <v>12</v>
      </c>
      <c r="H27" s="16">
        <v>10</v>
      </c>
    </row>
    <row r="28" spans="1:36" ht="14.25" x14ac:dyDescent="0.25">
      <c r="B28" s="31"/>
      <c r="C28" s="32"/>
      <c r="D28" s="32"/>
      <c r="E28" s="33"/>
      <c r="F28" s="33"/>
      <c r="G28" s="33"/>
      <c r="H28" s="15"/>
    </row>
    <row r="29" spans="1:36" ht="14.25" x14ac:dyDescent="0.25">
      <c r="B29" s="30" t="s">
        <v>45</v>
      </c>
      <c r="C29" s="16" t="s">
        <v>30</v>
      </c>
      <c r="D29" s="16" t="s">
        <v>31</v>
      </c>
      <c r="E29" s="16" t="s">
        <v>32</v>
      </c>
      <c r="F29" s="16" t="s">
        <v>33</v>
      </c>
      <c r="G29" s="16" t="s">
        <v>34</v>
      </c>
      <c r="H29" s="16" t="s">
        <v>35</v>
      </c>
    </row>
    <row r="30" spans="1:36" ht="14.25" x14ac:dyDescent="0.25">
      <c r="B30" s="30" t="s">
        <v>316</v>
      </c>
      <c r="C30" s="16">
        <v>12</v>
      </c>
      <c r="D30" s="16">
        <v>10</v>
      </c>
      <c r="E30" s="16">
        <v>8</v>
      </c>
      <c r="F30" s="16">
        <v>6</v>
      </c>
      <c r="G30" s="16">
        <v>4</v>
      </c>
      <c r="H30" s="16">
        <v>2</v>
      </c>
    </row>
    <row r="31" spans="1:36" ht="14.25" x14ac:dyDescent="0.25">
      <c r="B31" s="30" t="s">
        <v>320</v>
      </c>
      <c r="C31" s="16">
        <v>8</v>
      </c>
      <c r="D31" s="16">
        <v>6</v>
      </c>
      <c r="E31" s="16">
        <v>4</v>
      </c>
      <c r="F31" s="16">
        <v>2</v>
      </c>
      <c r="G31" s="16">
        <v>0</v>
      </c>
      <c r="H31" s="16">
        <v>0</v>
      </c>
    </row>
    <row r="32" spans="1:36" ht="14.25" x14ac:dyDescent="0.25">
      <c r="B32" s="30" t="s">
        <v>318</v>
      </c>
      <c r="C32" s="16">
        <v>8</v>
      </c>
      <c r="D32" s="16">
        <v>6</v>
      </c>
      <c r="E32" s="16">
        <v>4</v>
      </c>
      <c r="F32" s="16">
        <v>2</v>
      </c>
      <c r="G32" s="16">
        <v>0</v>
      </c>
      <c r="H32" s="16">
        <v>0</v>
      </c>
    </row>
    <row r="33" spans="2:8" ht="14.25" x14ac:dyDescent="0.25">
      <c r="B33" s="30" t="s">
        <v>319</v>
      </c>
      <c r="C33" s="16">
        <v>8</v>
      </c>
      <c r="D33" s="16">
        <v>6</v>
      </c>
      <c r="E33" s="16">
        <v>4</v>
      </c>
      <c r="F33" s="16">
        <v>2</v>
      </c>
      <c r="G33" s="16">
        <v>0</v>
      </c>
      <c r="H33" s="16">
        <v>0</v>
      </c>
    </row>
    <row r="34" spans="2:8" x14ac:dyDescent="0.25">
      <c r="C34" s="4"/>
      <c r="D34" s="4"/>
    </row>
    <row r="35" spans="2:8" x14ac:dyDescent="0.25">
      <c r="D35" s="4"/>
    </row>
    <row r="36" spans="2:8" x14ac:dyDescent="0.25">
      <c r="B36" s="1" t="s">
        <v>86</v>
      </c>
      <c r="D36" s="4"/>
    </row>
    <row r="37" spans="2:8" x14ac:dyDescent="0.25">
      <c r="B37" s="1" t="s">
        <v>67</v>
      </c>
      <c r="D37" s="4"/>
    </row>
    <row r="38" spans="2:8" x14ac:dyDescent="0.25">
      <c r="B38" s="1"/>
      <c r="D38" s="4"/>
    </row>
  </sheetData>
  <mergeCells count="1">
    <mergeCell ref="A14:H14"/>
  </mergeCells>
  <phoneticPr fontId="14" type="noConversion"/>
  <pageMargins left="0.75" right="0.59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34</vt:i4>
      </vt:variant>
    </vt:vector>
  </HeadingPairs>
  <TitlesOfParts>
    <vt:vector size="68" baseType="lpstr">
      <vt:lpstr>1985</vt:lpstr>
      <vt:lpstr>1986</vt:lpstr>
      <vt:lpstr>1988</vt:lpstr>
      <vt:lpstr>1989</vt:lpstr>
      <vt:lpstr>1992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'1985'!Print_Area</vt:lpstr>
      <vt:lpstr>'1986'!Print_Area</vt:lpstr>
      <vt:lpstr>'1988'!Print_Area</vt:lpstr>
      <vt:lpstr>'1989'!Print_Area</vt:lpstr>
      <vt:lpstr>'1992'!Print_Area</vt:lpstr>
      <vt:lpstr>'1994'!Print_Area</vt:lpstr>
      <vt:lpstr>'1995'!Print_Area</vt:lpstr>
      <vt:lpstr>'1996'!Print_Area</vt:lpstr>
      <vt:lpstr>'1997'!Print_Area</vt:lpstr>
      <vt:lpstr>'1998'!Print_Area</vt:lpstr>
      <vt:lpstr>'1999'!Print_Area</vt:lpstr>
      <vt:lpstr>'2000'!Print_Area</vt:lpstr>
      <vt:lpstr>'2001'!Print_Area</vt:lpstr>
      <vt:lpstr>'2002'!Print_Area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Robinson</dc:creator>
  <cp:lastModifiedBy>Andrew</cp:lastModifiedBy>
  <cp:lastPrinted>2010-12-20T11:16:37Z</cp:lastPrinted>
  <dcterms:created xsi:type="dcterms:W3CDTF">1998-11-17T03:48:47Z</dcterms:created>
  <dcterms:modified xsi:type="dcterms:W3CDTF">2022-11-27T04:13:09Z</dcterms:modified>
</cp:coreProperties>
</file>